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MEMORIAS\Transparencia Estadisticas\"/>
    </mc:Choice>
  </mc:AlternateContent>
  <bookViews>
    <workbookView xWindow="0" yWindow="0" windowWidth="20490" windowHeight="7050" firstSheet="1" activeTab="3"/>
  </bookViews>
  <sheets>
    <sheet name="Procesos Enero - Marzo" sheetId="14" r:id="rId1"/>
    <sheet name="Procesos Abril-Junio" sheetId="16" r:id="rId2"/>
    <sheet name="Procesos Julio-Septiembre" sheetId="17" r:id="rId3"/>
    <sheet name="Procesos Octubre-Diciembre" sheetId="18" r:id="rId4"/>
    <sheet name="Resumen" sheetId="19" r:id="rId5"/>
  </sheets>
  <definedNames>
    <definedName name="_xlnm._FilterDatabase" localSheetId="0" hidden="1">'Procesos Enero - Marzo'!$A$12:$J$20</definedName>
    <definedName name="_xlnm._FilterDatabase" localSheetId="4" hidden="1">Resumen!$A$12:$J$20</definedName>
    <definedName name="_xlnm.Print_Area" localSheetId="1">'Procesos Abril-Junio'!$A$1:$J$30</definedName>
    <definedName name="_xlnm.Print_Area" localSheetId="0">'Procesos Enero - Marzo'!$A$1:$J$32</definedName>
    <definedName name="_xlnm.Print_Area" localSheetId="2">'Procesos Julio-Septiembre'!$A$1:$J$31</definedName>
    <definedName name="_xlnm.Print_Area" localSheetId="3">'Procesos Octubre-Diciembre'!$A$1:$J$32</definedName>
    <definedName name="_xlnm.Print_Area" localSheetId="4">Resumen!$A$1:$J$44</definedName>
    <definedName name="_xlnm.Print_Titles" localSheetId="1">'Procesos Abril-Junio'!$1:$9</definedName>
    <definedName name="_xlnm.Print_Titles" localSheetId="0">'Procesos Enero - Marzo'!$1:$9</definedName>
    <definedName name="_xlnm.Print_Titles" localSheetId="2">'Procesos Julio-Septiembre'!$1:$9</definedName>
    <definedName name="_xlnm.Print_Titles" localSheetId="3">'Procesos Octubre-Diciembre'!$1:$9</definedName>
    <definedName name="_xlnm.Print_Titles" localSheetId="4">Resumen!$1:$11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8" l="1"/>
  <c r="I29" i="18"/>
  <c r="I26" i="18"/>
  <c r="I23" i="18"/>
  <c r="I22" i="18"/>
  <c r="J18" i="18" l="1"/>
  <c r="J19" i="18"/>
  <c r="J20" i="18" s="1"/>
  <c r="A39" i="19" l="1"/>
  <c r="A40" i="19" s="1"/>
  <c r="A41" i="19" s="1"/>
  <c r="A29" i="19"/>
  <c r="A30" i="19" s="1"/>
  <c r="A31" i="19" s="1"/>
  <c r="A32" i="19" s="1"/>
  <c r="A33" i="19" s="1"/>
  <c r="A34" i="19" s="1"/>
  <c r="A35" i="19" s="1"/>
  <c r="A22" i="19"/>
  <c r="A23" i="19" s="1"/>
  <c r="A24" i="19" s="1"/>
  <c r="A25" i="19" s="1"/>
  <c r="A26" i="19" s="1"/>
  <c r="A27" i="19" s="1"/>
  <c r="I21" i="19"/>
  <c r="I16" i="19"/>
  <c r="A13" i="19"/>
  <c r="A14" i="19" s="1"/>
  <c r="A15" i="19" s="1"/>
  <c r="A16" i="19" s="1"/>
  <c r="A17" i="19" s="1"/>
  <c r="A18" i="19" s="1"/>
  <c r="A19" i="19" s="1"/>
  <c r="A20" i="19" s="1"/>
  <c r="J12" i="19"/>
  <c r="J13" i="19" s="1"/>
  <c r="J14" i="19" s="1"/>
  <c r="J15" i="19" s="1"/>
  <c r="A17" i="18"/>
  <c r="A16" i="18"/>
  <c r="A15" i="18"/>
  <c r="J16" i="19" l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J27" i="19" s="1"/>
  <c r="J28" i="19" s="1"/>
  <c r="J29" i="19" s="1"/>
  <c r="J30" i="19" s="1"/>
  <c r="J31" i="19" s="1"/>
  <c r="J32" i="19" s="1"/>
  <c r="J33" i="19" s="1"/>
  <c r="J34" i="19" s="1"/>
  <c r="J35" i="19" s="1"/>
  <c r="J36" i="19" s="1"/>
  <c r="J37" i="19" s="1"/>
  <c r="J38" i="19" s="1"/>
  <c r="J39" i="19" s="1"/>
  <c r="J40" i="19" s="1"/>
  <c r="J41" i="19" s="1"/>
  <c r="J42" i="19" s="1"/>
  <c r="J43" i="19" s="1"/>
  <c r="J44" i="19" s="1"/>
  <c r="C32" i="18"/>
  <c r="I32" i="18"/>
  <c r="C27" i="18"/>
  <c r="J12" i="18"/>
  <c r="J13" i="18" s="1"/>
  <c r="J14" i="18" s="1"/>
  <c r="J15" i="18" s="1"/>
  <c r="J16" i="18" s="1"/>
  <c r="J17" i="18" s="1"/>
  <c r="I27" i="18" l="1"/>
  <c r="I30" i="17"/>
  <c r="I28" i="17"/>
  <c r="C31" i="17"/>
  <c r="I25" i="17"/>
  <c r="I22" i="17"/>
  <c r="I21" i="17"/>
  <c r="C26" i="17"/>
  <c r="A13" i="17"/>
  <c r="A14" i="17" s="1"/>
  <c r="A15" i="17" s="1"/>
  <c r="A16" i="17" s="1"/>
  <c r="A17" i="17" s="1"/>
  <c r="A18" i="17" s="1"/>
  <c r="A19" i="17" s="1"/>
  <c r="I26" i="17" l="1"/>
  <c r="I31" i="17"/>
  <c r="J12" i="17"/>
  <c r="J13" i="17" s="1"/>
  <c r="J14" i="17" s="1"/>
  <c r="J15" i="17" s="1"/>
  <c r="J16" i="17" s="1"/>
  <c r="J17" i="17" s="1"/>
  <c r="J18" i="17" s="1"/>
  <c r="J19" i="17" s="1"/>
  <c r="I25" i="16"/>
  <c r="I30" i="16"/>
  <c r="I28" i="16"/>
  <c r="I27" i="16"/>
  <c r="I30" i="14"/>
  <c r="I29" i="14"/>
  <c r="C25" i="16"/>
  <c r="I24" i="16"/>
  <c r="I21" i="16"/>
  <c r="A13" i="16"/>
  <c r="A14" i="16" s="1"/>
  <c r="A15" i="16" s="1"/>
  <c r="A16" i="16" s="1"/>
  <c r="A17" i="16" s="1"/>
  <c r="A18" i="16" s="1"/>
  <c r="I12" i="16"/>
  <c r="J12" i="16" s="1"/>
  <c r="J13" i="16" s="1"/>
  <c r="J14" i="16" s="1"/>
  <c r="J15" i="16" s="1"/>
  <c r="J16" i="16" s="1"/>
  <c r="J17" i="16" s="1"/>
  <c r="J18" i="16" s="1"/>
  <c r="I23" i="14" l="1"/>
  <c r="I22" i="14"/>
  <c r="C27" i="14"/>
  <c r="I16" i="14" l="1"/>
  <c r="I32" i="14" s="1"/>
  <c r="A13" i="14"/>
  <c r="A14" i="14" s="1"/>
  <c r="A15" i="14" s="1"/>
  <c r="A16" i="14" s="1"/>
  <c r="A17" i="14" s="1"/>
  <c r="A18" i="14" s="1"/>
  <c r="A19" i="14" s="1"/>
  <c r="A20" i="14" s="1"/>
  <c r="J12" i="14"/>
  <c r="J13" i="14" s="1"/>
  <c r="J14" i="14" s="1"/>
  <c r="J15" i="14" s="1"/>
  <c r="J16" i="14" s="1"/>
  <c r="J17" i="14" s="1"/>
  <c r="J18" i="14" s="1"/>
  <c r="J19" i="14" s="1"/>
  <c r="J20" i="14" s="1"/>
  <c r="I26" i="14" l="1"/>
  <c r="I27" i="14" s="1"/>
</calcChain>
</file>

<file path=xl/sharedStrings.xml><?xml version="1.0" encoding="utf-8"?>
<sst xmlns="http://schemas.openxmlformats.org/spreadsheetml/2006/main" count="376" uniqueCount="120">
  <si>
    <t>DEPARTAMENTO ADMINISTRATIVO/FINANCIERO</t>
  </si>
  <si>
    <t>RD$</t>
  </si>
  <si>
    <t>CONCEPTO</t>
  </si>
  <si>
    <t>RNC</t>
  </si>
  <si>
    <t>LUYENS COMERCIAL</t>
  </si>
  <si>
    <t>ELECTROM</t>
  </si>
  <si>
    <t>CAPÍTULO 0201, UNIDAD EJECUTORA 014</t>
  </si>
  <si>
    <t>BALANCE                  RD$</t>
  </si>
  <si>
    <t>MONTO                  RD$</t>
  </si>
  <si>
    <t>mantenimiento equipo generador eléctrico</t>
  </si>
  <si>
    <t>SUPLIDOR / PROVEEDOR</t>
  </si>
  <si>
    <t>JARDIN ILUSIONES</t>
  </si>
  <si>
    <t>REFERENCIA PROCESO COMPRAS</t>
  </si>
  <si>
    <t>PROCESOS DE COMPRAS Y CONTRATACIONES</t>
  </si>
  <si>
    <t>adquisición arreglos flores cortadas</t>
  </si>
  <si>
    <t>DECLARADO DESIERTO</t>
  </si>
  <si>
    <t>NO</t>
  </si>
  <si>
    <t>SI</t>
  </si>
  <si>
    <t>Mujer</t>
  </si>
  <si>
    <t>MIPYMES</t>
  </si>
  <si>
    <t>P</t>
  </si>
  <si>
    <t>Mipymes</t>
  </si>
  <si>
    <t>Mipymes Mujer</t>
  </si>
  <si>
    <t>TOTAL</t>
  </si>
  <si>
    <t>BONANZA DOMINICANA</t>
  </si>
  <si>
    <t>V ENERGY, S.A.</t>
  </si>
  <si>
    <t>AÑO 2023</t>
  </si>
  <si>
    <t>MESES ENERO A MARZO</t>
  </si>
  <si>
    <t>adquisición combustible enero-marzo 2023</t>
  </si>
  <si>
    <t>OCABID-DAF-CM-2023-0001</t>
  </si>
  <si>
    <t>adquisición materiales de limpieza</t>
  </si>
  <si>
    <t>OCABID-UC-CD-2023-0001</t>
  </si>
  <si>
    <t>OCABID-UC-CD-2023-0002</t>
  </si>
  <si>
    <t>OCABID-DAF-CM-2023-0002</t>
  </si>
  <si>
    <t>OCABID-DAF-CM-2023-0003</t>
  </si>
  <si>
    <t>V Energy, S.A.</t>
  </si>
  <si>
    <t>Seguros Reservas</t>
  </si>
  <si>
    <t>seguro vehículos flotilla institucional</t>
  </si>
  <si>
    <t>OCABID-DAF-CM-2023-0004</t>
  </si>
  <si>
    <t>OCABID-UC-CD-2023-0003</t>
  </si>
  <si>
    <t>FR GROUP, SRL</t>
  </si>
  <si>
    <t>ACTEL CXA</t>
  </si>
  <si>
    <t>mantenimiento aires acondicionados tipo split</t>
  </si>
  <si>
    <t>mantenimiento inversor POWERTEK, modelo PRO LCD, series, 3600W,120 60 Hz</t>
  </si>
  <si>
    <t>OCABID-UC-CD-2023-0004</t>
  </si>
  <si>
    <t>OCABID-UC-CD-2023-0005</t>
  </si>
  <si>
    <t>Desierto</t>
  </si>
  <si>
    <t>Anulado</t>
  </si>
  <si>
    <t>No Mipymes</t>
  </si>
  <si>
    <t>CANCELADO</t>
  </si>
  <si>
    <t>MESES ABRIL-JUNIO</t>
  </si>
  <si>
    <t>OCABID-UC-CD-2023-0006</t>
  </si>
  <si>
    <t>mantinimiento camioneta L200 chasis MMB…7159 y camioneta L200 chasis MMB…7447</t>
  </si>
  <si>
    <t>adquisición combustible abril-junio 2023</t>
  </si>
  <si>
    <t>OCABID-DAF-CM-2023-0005</t>
  </si>
  <si>
    <t>OCABID-DAF-CM-2023-0006</t>
  </si>
  <si>
    <t>OCABID-UC-CD-2023-0007</t>
  </si>
  <si>
    <t>GTG INDUSTRIAL, SRL</t>
  </si>
  <si>
    <t>materiales de limpieza e higiene</t>
  </si>
  <si>
    <t>NIMAVI SUPLIDORES INSTITUCIONALES, SRL</t>
  </si>
  <si>
    <t>alimentos perecederos: café, azúcar, infusiones y agua</t>
  </si>
  <si>
    <t>OCABID-UC-CD-2023-0008</t>
  </si>
  <si>
    <t>OCABID-UC-CD-2023-0009</t>
  </si>
  <si>
    <t>OCABID-UC-CD-2023-0010</t>
  </si>
  <si>
    <t>FIS SOLUCIONES SRL</t>
  </si>
  <si>
    <t>ACTUALIDADES V D SRL</t>
  </si>
  <si>
    <t>electrodomésticos</t>
  </si>
  <si>
    <t>cartuchos, botellas de tinta y toners</t>
  </si>
  <si>
    <t>Compras Directas</t>
  </si>
  <si>
    <t>Compras Menores</t>
  </si>
  <si>
    <t>Comparación de Precios</t>
  </si>
  <si>
    <t>MESES JULIO-SEPTIEMBRE</t>
  </si>
  <si>
    <t>AMERICAN BUSINESS MACHINE, S.R.L.</t>
  </si>
  <si>
    <t>mantenimiento impresora OCABID epson L5190</t>
  </si>
  <si>
    <t>OCABID-UC-CD-2023-0012</t>
  </si>
  <si>
    <t>GASTROLAND, S.R.L.</t>
  </si>
  <si>
    <t>servicios de catering capacitaciones OCABID</t>
  </si>
  <si>
    <t>OCABID-UC-CD-2023-0011</t>
  </si>
  <si>
    <t>FLOW, S.R.L.</t>
  </si>
  <si>
    <t>adquisición mobiliario para oficina</t>
  </si>
  <si>
    <t>OCABID-UC-CD-2023-0013</t>
  </si>
  <si>
    <t>OFFITEK</t>
  </si>
  <si>
    <t>material gastable de oficina</t>
  </si>
  <si>
    <t>OCABID-UC-CD-2023-0014</t>
  </si>
  <si>
    <t>LB EVENTOS SOCIALES</t>
  </si>
  <si>
    <t xml:space="preserve">alimentos y bebidas taller capacitación personal </t>
  </si>
  <si>
    <t>OCABID-UC-CD-2023-0015</t>
  </si>
  <si>
    <t>AGENCIA BELLA</t>
  </si>
  <si>
    <t>mantenimiento y limpieza de flotilla institucional</t>
  </si>
  <si>
    <t>OCABID-UC-CD-2023-0016</t>
  </si>
  <si>
    <t>ALUPA CLEANER SERVICES</t>
  </si>
  <si>
    <t>ECO PETROLEO DOMINICANA, S.A.</t>
  </si>
  <si>
    <t>tickets combustible julio-diciembre</t>
  </si>
  <si>
    <t>OCABID-CCC-CP-2023-0001</t>
  </si>
  <si>
    <t>OCABID-UC-CD-2023-0022</t>
  </si>
  <si>
    <t>OCABID-UC-CD-2023-0020</t>
  </si>
  <si>
    <t>OCABID-UC-CD-2023-0021</t>
  </si>
  <si>
    <t>adquisicion repuestos vehículos</t>
  </si>
  <si>
    <t>catering reunión INCABIDE-Embajda Americana</t>
  </si>
  <si>
    <t>mobiliario</t>
  </si>
  <si>
    <t>MUEBLES OMAR</t>
  </si>
  <si>
    <t>adquisicion equipos tecnológicos</t>
  </si>
  <si>
    <t>OCABID-DAF-CM-2023-0007</t>
  </si>
  <si>
    <t>RAMIREZ &amp; MOJICA</t>
  </si>
  <si>
    <t>RAMIREZ &amp; CUEVA</t>
  </si>
  <si>
    <t>CENTROXPERT STE</t>
  </si>
  <si>
    <t>OCABID-UC-CD-2023-0023</t>
  </si>
  <si>
    <t>GUILLERMO GARCÍA</t>
  </si>
  <si>
    <t>001.0977633.6</t>
  </si>
  <si>
    <t>contratación servicios jurídicos especializados</t>
  </si>
  <si>
    <t>ISAIAS CORPORÁN RIVAS</t>
  </si>
  <si>
    <t>058.0053670.5</t>
  </si>
  <si>
    <t>OCABID-DAF-CM-2023-0008</t>
  </si>
  <si>
    <t>GRUPO RAVITECK, SRL</t>
  </si>
  <si>
    <t>adquisición alimentos y bebidas Taller Capacitación Ley Núm. 60-23</t>
  </si>
  <si>
    <t>adquisición repuestos vehículos</t>
  </si>
  <si>
    <t>adquisición equipos tecnológicos</t>
  </si>
  <si>
    <t>catering reunión INCABIDE-Embajada Americana</t>
  </si>
  <si>
    <t>MESES OCTUBRE-DICIEMBRE</t>
  </si>
  <si>
    <t>MESES ENERO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</si>
</sst>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1" fillId="0" borderId="1" xfId="1" applyNumberFormat="1" applyFont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4" fontId="1" fillId="0" borderId="1" xfId="1" applyNumberFormat="1" applyFont="1" applyBorder="1" applyAlignment="1">
      <alignment vertical="center"/>
    </xf>
    <xf numFmtId="4" fontId="1" fillId="0" borderId="1" xfId="1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" fontId="0" fillId="0" borderId="12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0" xfId="1" applyNumberFormat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vertical="center" wrapText="1"/>
    </xf>
    <xf numFmtId="4" fontId="1" fillId="4" borderId="1" xfId="1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zoomScaleNormal="100" zoomScaleSheetLayoutView="91" workbookViewId="0">
      <selection activeCell="I22" sqref="I22:I32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6" width="5.42578125" style="1" customWidth="1"/>
    <col min="7" max="7" width="31.7109375" style="1" customWidth="1"/>
    <col min="8" max="8" width="26.140625" style="1" customWidth="1"/>
    <col min="9" max="9" width="12.28515625" style="1" customWidth="1"/>
    <col min="10" max="10" width="12.7109375" style="1" customWidth="1"/>
    <col min="11" max="241" width="11.5703125" style="1"/>
    <col min="242" max="242" width="5.42578125" style="1" customWidth="1"/>
    <col min="243" max="243" width="56.7109375" style="1" customWidth="1"/>
    <col min="244" max="245" width="13.28515625" style="1" customWidth="1"/>
    <col min="246" max="246" width="9.85546875" style="1" customWidth="1"/>
    <col min="247" max="255" width="9.7109375" style="1" customWidth="1"/>
    <col min="256" max="256" width="10.5703125" style="1" customWidth="1"/>
    <col min="257" max="257" width="9.7109375" style="1" customWidth="1"/>
    <col min="258" max="497" width="11.5703125" style="1"/>
    <col min="498" max="498" width="5.42578125" style="1" customWidth="1"/>
    <col min="499" max="499" width="56.7109375" style="1" customWidth="1"/>
    <col min="500" max="501" width="13.28515625" style="1" customWidth="1"/>
    <col min="502" max="502" width="9.85546875" style="1" customWidth="1"/>
    <col min="503" max="511" width="9.7109375" style="1" customWidth="1"/>
    <col min="512" max="512" width="10.5703125" style="1" customWidth="1"/>
    <col min="513" max="513" width="9.7109375" style="1" customWidth="1"/>
    <col min="514" max="753" width="11.5703125" style="1"/>
    <col min="754" max="754" width="5.42578125" style="1" customWidth="1"/>
    <col min="755" max="755" width="56.7109375" style="1" customWidth="1"/>
    <col min="756" max="757" width="13.28515625" style="1" customWidth="1"/>
    <col min="758" max="758" width="9.85546875" style="1" customWidth="1"/>
    <col min="759" max="767" width="9.7109375" style="1" customWidth="1"/>
    <col min="768" max="768" width="10.5703125" style="1" customWidth="1"/>
    <col min="769" max="769" width="9.7109375" style="1" customWidth="1"/>
    <col min="770" max="1009" width="11.5703125" style="1"/>
    <col min="1010" max="1010" width="5.42578125" style="1" customWidth="1"/>
    <col min="1011" max="1011" width="56.7109375" style="1" customWidth="1"/>
    <col min="1012" max="1013" width="13.28515625" style="1" customWidth="1"/>
    <col min="1014" max="1014" width="9.85546875" style="1" customWidth="1"/>
    <col min="1015" max="1023" width="9.7109375" style="1" customWidth="1"/>
    <col min="1024" max="1024" width="10.5703125" style="1" customWidth="1"/>
    <col min="1025" max="1025" width="9.7109375" style="1" customWidth="1"/>
    <col min="1026" max="1265" width="11.5703125" style="1"/>
    <col min="1266" max="1266" width="5.42578125" style="1" customWidth="1"/>
    <col min="1267" max="1267" width="56.7109375" style="1" customWidth="1"/>
    <col min="1268" max="1269" width="13.28515625" style="1" customWidth="1"/>
    <col min="1270" max="1270" width="9.85546875" style="1" customWidth="1"/>
    <col min="1271" max="1279" width="9.7109375" style="1" customWidth="1"/>
    <col min="1280" max="1280" width="10.5703125" style="1" customWidth="1"/>
    <col min="1281" max="1281" width="9.7109375" style="1" customWidth="1"/>
    <col min="1282" max="1521" width="11.5703125" style="1"/>
    <col min="1522" max="1522" width="5.42578125" style="1" customWidth="1"/>
    <col min="1523" max="1523" width="56.7109375" style="1" customWidth="1"/>
    <col min="1524" max="1525" width="13.28515625" style="1" customWidth="1"/>
    <col min="1526" max="1526" width="9.85546875" style="1" customWidth="1"/>
    <col min="1527" max="1535" width="9.7109375" style="1" customWidth="1"/>
    <col min="1536" max="1536" width="10.5703125" style="1" customWidth="1"/>
    <col min="1537" max="1537" width="9.7109375" style="1" customWidth="1"/>
    <col min="1538" max="1777" width="11.5703125" style="1"/>
    <col min="1778" max="1778" width="5.42578125" style="1" customWidth="1"/>
    <col min="1779" max="1779" width="56.7109375" style="1" customWidth="1"/>
    <col min="1780" max="1781" width="13.28515625" style="1" customWidth="1"/>
    <col min="1782" max="1782" width="9.85546875" style="1" customWidth="1"/>
    <col min="1783" max="1791" width="9.7109375" style="1" customWidth="1"/>
    <col min="1792" max="1792" width="10.5703125" style="1" customWidth="1"/>
    <col min="1793" max="1793" width="9.7109375" style="1" customWidth="1"/>
    <col min="1794" max="2033" width="11.5703125" style="1"/>
    <col min="2034" max="2034" width="5.42578125" style="1" customWidth="1"/>
    <col min="2035" max="2035" width="56.7109375" style="1" customWidth="1"/>
    <col min="2036" max="2037" width="13.28515625" style="1" customWidth="1"/>
    <col min="2038" max="2038" width="9.85546875" style="1" customWidth="1"/>
    <col min="2039" max="2047" width="9.7109375" style="1" customWidth="1"/>
    <col min="2048" max="2048" width="10.5703125" style="1" customWidth="1"/>
    <col min="2049" max="2049" width="9.7109375" style="1" customWidth="1"/>
    <col min="2050" max="2289" width="11.5703125" style="1"/>
    <col min="2290" max="2290" width="5.42578125" style="1" customWidth="1"/>
    <col min="2291" max="2291" width="56.7109375" style="1" customWidth="1"/>
    <col min="2292" max="2293" width="13.28515625" style="1" customWidth="1"/>
    <col min="2294" max="2294" width="9.85546875" style="1" customWidth="1"/>
    <col min="2295" max="2303" width="9.7109375" style="1" customWidth="1"/>
    <col min="2304" max="2304" width="10.5703125" style="1" customWidth="1"/>
    <col min="2305" max="2305" width="9.7109375" style="1" customWidth="1"/>
    <col min="2306" max="2545" width="11.5703125" style="1"/>
    <col min="2546" max="2546" width="5.42578125" style="1" customWidth="1"/>
    <col min="2547" max="2547" width="56.7109375" style="1" customWidth="1"/>
    <col min="2548" max="2549" width="13.28515625" style="1" customWidth="1"/>
    <col min="2550" max="2550" width="9.85546875" style="1" customWidth="1"/>
    <col min="2551" max="2559" width="9.7109375" style="1" customWidth="1"/>
    <col min="2560" max="2560" width="10.5703125" style="1" customWidth="1"/>
    <col min="2561" max="2561" width="9.7109375" style="1" customWidth="1"/>
    <col min="2562" max="2801" width="11.5703125" style="1"/>
    <col min="2802" max="2802" width="5.42578125" style="1" customWidth="1"/>
    <col min="2803" max="2803" width="56.7109375" style="1" customWidth="1"/>
    <col min="2804" max="2805" width="13.28515625" style="1" customWidth="1"/>
    <col min="2806" max="2806" width="9.85546875" style="1" customWidth="1"/>
    <col min="2807" max="2815" width="9.7109375" style="1" customWidth="1"/>
    <col min="2816" max="2816" width="10.5703125" style="1" customWidth="1"/>
    <col min="2817" max="2817" width="9.7109375" style="1" customWidth="1"/>
    <col min="2818" max="3057" width="11.5703125" style="1"/>
    <col min="3058" max="3058" width="5.42578125" style="1" customWidth="1"/>
    <col min="3059" max="3059" width="56.7109375" style="1" customWidth="1"/>
    <col min="3060" max="3061" width="13.28515625" style="1" customWidth="1"/>
    <col min="3062" max="3062" width="9.85546875" style="1" customWidth="1"/>
    <col min="3063" max="3071" width="9.7109375" style="1" customWidth="1"/>
    <col min="3072" max="3072" width="10.5703125" style="1" customWidth="1"/>
    <col min="3073" max="3073" width="9.7109375" style="1" customWidth="1"/>
    <col min="3074" max="3313" width="11.5703125" style="1"/>
    <col min="3314" max="3314" width="5.42578125" style="1" customWidth="1"/>
    <col min="3315" max="3315" width="56.7109375" style="1" customWidth="1"/>
    <col min="3316" max="3317" width="13.28515625" style="1" customWidth="1"/>
    <col min="3318" max="3318" width="9.85546875" style="1" customWidth="1"/>
    <col min="3319" max="3327" width="9.7109375" style="1" customWidth="1"/>
    <col min="3328" max="3328" width="10.5703125" style="1" customWidth="1"/>
    <col min="3329" max="3329" width="9.7109375" style="1" customWidth="1"/>
    <col min="3330" max="3569" width="11.5703125" style="1"/>
    <col min="3570" max="3570" width="5.42578125" style="1" customWidth="1"/>
    <col min="3571" max="3571" width="56.7109375" style="1" customWidth="1"/>
    <col min="3572" max="3573" width="13.28515625" style="1" customWidth="1"/>
    <col min="3574" max="3574" width="9.85546875" style="1" customWidth="1"/>
    <col min="3575" max="3583" width="9.7109375" style="1" customWidth="1"/>
    <col min="3584" max="3584" width="10.5703125" style="1" customWidth="1"/>
    <col min="3585" max="3585" width="9.7109375" style="1" customWidth="1"/>
    <col min="3586" max="3825" width="11.5703125" style="1"/>
    <col min="3826" max="3826" width="5.42578125" style="1" customWidth="1"/>
    <col min="3827" max="3827" width="56.7109375" style="1" customWidth="1"/>
    <col min="3828" max="3829" width="13.28515625" style="1" customWidth="1"/>
    <col min="3830" max="3830" width="9.85546875" style="1" customWidth="1"/>
    <col min="3831" max="3839" width="9.7109375" style="1" customWidth="1"/>
    <col min="3840" max="3840" width="10.5703125" style="1" customWidth="1"/>
    <col min="3841" max="3841" width="9.7109375" style="1" customWidth="1"/>
    <col min="3842" max="4081" width="11.5703125" style="1"/>
    <col min="4082" max="4082" width="5.42578125" style="1" customWidth="1"/>
    <col min="4083" max="4083" width="56.7109375" style="1" customWidth="1"/>
    <col min="4084" max="4085" width="13.28515625" style="1" customWidth="1"/>
    <col min="4086" max="4086" width="9.85546875" style="1" customWidth="1"/>
    <col min="4087" max="4095" width="9.7109375" style="1" customWidth="1"/>
    <col min="4096" max="4096" width="10.5703125" style="1" customWidth="1"/>
    <col min="4097" max="4097" width="9.7109375" style="1" customWidth="1"/>
    <col min="4098" max="4337" width="11.5703125" style="1"/>
    <col min="4338" max="4338" width="5.42578125" style="1" customWidth="1"/>
    <col min="4339" max="4339" width="56.7109375" style="1" customWidth="1"/>
    <col min="4340" max="4341" width="13.28515625" style="1" customWidth="1"/>
    <col min="4342" max="4342" width="9.85546875" style="1" customWidth="1"/>
    <col min="4343" max="4351" width="9.7109375" style="1" customWidth="1"/>
    <col min="4352" max="4352" width="10.5703125" style="1" customWidth="1"/>
    <col min="4353" max="4353" width="9.7109375" style="1" customWidth="1"/>
    <col min="4354" max="4593" width="11.5703125" style="1"/>
    <col min="4594" max="4594" width="5.42578125" style="1" customWidth="1"/>
    <col min="4595" max="4595" width="56.7109375" style="1" customWidth="1"/>
    <col min="4596" max="4597" width="13.28515625" style="1" customWidth="1"/>
    <col min="4598" max="4598" width="9.85546875" style="1" customWidth="1"/>
    <col min="4599" max="4607" width="9.7109375" style="1" customWidth="1"/>
    <col min="4608" max="4608" width="10.5703125" style="1" customWidth="1"/>
    <col min="4609" max="4609" width="9.7109375" style="1" customWidth="1"/>
    <col min="4610" max="4849" width="11.5703125" style="1"/>
    <col min="4850" max="4850" width="5.42578125" style="1" customWidth="1"/>
    <col min="4851" max="4851" width="56.7109375" style="1" customWidth="1"/>
    <col min="4852" max="4853" width="13.28515625" style="1" customWidth="1"/>
    <col min="4854" max="4854" width="9.85546875" style="1" customWidth="1"/>
    <col min="4855" max="4863" width="9.7109375" style="1" customWidth="1"/>
    <col min="4864" max="4864" width="10.5703125" style="1" customWidth="1"/>
    <col min="4865" max="4865" width="9.7109375" style="1" customWidth="1"/>
    <col min="4866" max="5105" width="11.5703125" style="1"/>
    <col min="5106" max="5106" width="5.42578125" style="1" customWidth="1"/>
    <col min="5107" max="5107" width="56.7109375" style="1" customWidth="1"/>
    <col min="5108" max="5109" width="13.28515625" style="1" customWidth="1"/>
    <col min="5110" max="5110" width="9.85546875" style="1" customWidth="1"/>
    <col min="5111" max="5119" width="9.7109375" style="1" customWidth="1"/>
    <col min="5120" max="5120" width="10.5703125" style="1" customWidth="1"/>
    <col min="5121" max="5121" width="9.7109375" style="1" customWidth="1"/>
    <col min="5122" max="5361" width="11.5703125" style="1"/>
    <col min="5362" max="5362" width="5.42578125" style="1" customWidth="1"/>
    <col min="5363" max="5363" width="56.7109375" style="1" customWidth="1"/>
    <col min="5364" max="5365" width="13.28515625" style="1" customWidth="1"/>
    <col min="5366" max="5366" width="9.85546875" style="1" customWidth="1"/>
    <col min="5367" max="5375" width="9.7109375" style="1" customWidth="1"/>
    <col min="5376" max="5376" width="10.5703125" style="1" customWidth="1"/>
    <col min="5377" max="5377" width="9.7109375" style="1" customWidth="1"/>
    <col min="5378" max="5617" width="11.5703125" style="1"/>
    <col min="5618" max="5618" width="5.42578125" style="1" customWidth="1"/>
    <col min="5619" max="5619" width="56.7109375" style="1" customWidth="1"/>
    <col min="5620" max="5621" width="13.28515625" style="1" customWidth="1"/>
    <col min="5622" max="5622" width="9.85546875" style="1" customWidth="1"/>
    <col min="5623" max="5631" width="9.7109375" style="1" customWidth="1"/>
    <col min="5632" max="5632" width="10.5703125" style="1" customWidth="1"/>
    <col min="5633" max="5633" width="9.7109375" style="1" customWidth="1"/>
    <col min="5634" max="5873" width="11.5703125" style="1"/>
    <col min="5874" max="5874" width="5.42578125" style="1" customWidth="1"/>
    <col min="5875" max="5875" width="56.7109375" style="1" customWidth="1"/>
    <col min="5876" max="5877" width="13.28515625" style="1" customWidth="1"/>
    <col min="5878" max="5878" width="9.85546875" style="1" customWidth="1"/>
    <col min="5879" max="5887" width="9.7109375" style="1" customWidth="1"/>
    <col min="5888" max="5888" width="10.5703125" style="1" customWidth="1"/>
    <col min="5889" max="5889" width="9.7109375" style="1" customWidth="1"/>
    <col min="5890" max="6129" width="11.5703125" style="1"/>
    <col min="6130" max="6130" width="5.42578125" style="1" customWidth="1"/>
    <col min="6131" max="6131" width="56.7109375" style="1" customWidth="1"/>
    <col min="6132" max="6133" width="13.28515625" style="1" customWidth="1"/>
    <col min="6134" max="6134" width="9.85546875" style="1" customWidth="1"/>
    <col min="6135" max="6143" width="9.7109375" style="1" customWidth="1"/>
    <col min="6144" max="6144" width="10.5703125" style="1" customWidth="1"/>
    <col min="6145" max="6145" width="9.7109375" style="1" customWidth="1"/>
    <col min="6146" max="6385" width="11.5703125" style="1"/>
    <col min="6386" max="6386" width="5.42578125" style="1" customWidth="1"/>
    <col min="6387" max="6387" width="56.7109375" style="1" customWidth="1"/>
    <col min="6388" max="6389" width="13.28515625" style="1" customWidth="1"/>
    <col min="6390" max="6390" width="9.85546875" style="1" customWidth="1"/>
    <col min="6391" max="6399" width="9.7109375" style="1" customWidth="1"/>
    <col min="6400" max="6400" width="10.5703125" style="1" customWidth="1"/>
    <col min="6401" max="6401" width="9.7109375" style="1" customWidth="1"/>
    <col min="6402" max="6641" width="11.5703125" style="1"/>
    <col min="6642" max="6642" width="5.42578125" style="1" customWidth="1"/>
    <col min="6643" max="6643" width="56.7109375" style="1" customWidth="1"/>
    <col min="6644" max="6645" width="13.28515625" style="1" customWidth="1"/>
    <col min="6646" max="6646" width="9.85546875" style="1" customWidth="1"/>
    <col min="6647" max="6655" width="9.7109375" style="1" customWidth="1"/>
    <col min="6656" max="6656" width="10.5703125" style="1" customWidth="1"/>
    <col min="6657" max="6657" width="9.7109375" style="1" customWidth="1"/>
    <col min="6658" max="6897" width="11.5703125" style="1"/>
    <col min="6898" max="6898" width="5.42578125" style="1" customWidth="1"/>
    <col min="6899" max="6899" width="56.7109375" style="1" customWidth="1"/>
    <col min="6900" max="6901" width="13.28515625" style="1" customWidth="1"/>
    <col min="6902" max="6902" width="9.85546875" style="1" customWidth="1"/>
    <col min="6903" max="6911" width="9.7109375" style="1" customWidth="1"/>
    <col min="6912" max="6912" width="10.5703125" style="1" customWidth="1"/>
    <col min="6913" max="6913" width="9.7109375" style="1" customWidth="1"/>
    <col min="6914" max="7153" width="11.5703125" style="1"/>
    <col min="7154" max="7154" width="5.42578125" style="1" customWidth="1"/>
    <col min="7155" max="7155" width="56.7109375" style="1" customWidth="1"/>
    <col min="7156" max="7157" width="13.28515625" style="1" customWidth="1"/>
    <col min="7158" max="7158" width="9.85546875" style="1" customWidth="1"/>
    <col min="7159" max="7167" width="9.7109375" style="1" customWidth="1"/>
    <col min="7168" max="7168" width="10.5703125" style="1" customWidth="1"/>
    <col min="7169" max="7169" width="9.7109375" style="1" customWidth="1"/>
    <col min="7170" max="7409" width="11.5703125" style="1"/>
    <col min="7410" max="7410" width="5.42578125" style="1" customWidth="1"/>
    <col min="7411" max="7411" width="56.7109375" style="1" customWidth="1"/>
    <col min="7412" max="7413" width="13.28515625" style="1" customWidth="1"/>
    <col min="7414" max="7414" width="9.85546875" style="1" customWidth="1"/>
    <col min="7415" max="7423" width="9.7109375" style="1" customWidth="1"/>
    <col min="7424" max="7424" width="10.5703125" style="1" customWidth="1"/>
    <col min="7425" max="7425" width="9.7109375" style="1" customWidth="1"/>
    <col min="7426" max="7665" width="11.5703125" style="1"/>
    <col min="7666" max="7666" width="5.42578125" style="1" customWidth="1"/>
    <col min="7667" max="7667" width="56.7109375" style="1" customWidth="1"/>
    <col min="7668" max="7669" width="13.28515625" style="1" customWidth="1"/>
    <col min="7670" max="7670" width="9.85546875" style="1" customWidth="1"/>
    <col min="7671" max="7679" width="9.7109375" style="1" customWidth="1"/>
    <col min="7680" max="7680" width="10.5703125" style="1" customWidth="1"/>
    <col min="7681" max="7681" width="9.7109375" style="1" customWidth="1"/>
    <col min="7682" max="7921" width="11.5703125" style="1"/>
    <col min="7922" max="7922" width="5.42578125" style="1" customWidth="1"/>
    <col min="7923" max="7923" width="56.7109375" style="1" customWidth="1"/>
    <col min="7924" max="7925" width="13.28515625" style="1" customWidth="1"/>
    <col min="7926" max="7926" width="9.85546875" style="1" customWidth="1"/>
    <col min="7927" max="7935" width="9.7109375" style="1" customWidth="1"/>
    <col min="7936" max="7936" width="10.5703125" style="1" customWidth="1"/>
    <col min="7937" max="7937" width="9.7109375" style="1" customWidth="1"/>
    <col min="7938" max="8177" width="11.5703125" style="1"/>
    <col min="8178" max="8178" width="5.42578125" style="1" customWidth="1"/>
    <col min="8179" max="8179" width="56.7109375" style="1" customWidth="1"/>
    <col min="8180" max="8181" width="13.28515625" style="1" customWidth="1"/>
    <col min="8182" max="8182" width="9.85546875" style="1" customWidth="1"/>
    <col min="8183" max="8191" width="9.7109375" style="1" customWidth="1"/>
    <col min="8192" max="8192" width="10.5703125" style="1" customWidth="1"/>
    <col min="8193" max="8193" width="9.7109375" style="1" customWidth="1"/>
    <col min="8194" max="8433" width="11.5703125" style="1"/>
    <col min="8434" max="8434" width="5.42578125" style="1" customWidth="1"/>
    <col min="8435" max="8435" width="56.7109375" style="1" customWidth="1"/>
    <col min="8436" max="8437" width="13.28515625" style="1" customWidth="1"/>
    <col min="8438" max="8438" width="9.85546875" style="1" customWidth="1"/>
    <col min="8439" max="8447" width="9.7109375" style="1" customWidth="1"/>
    <col min="8448" max="8448" width="10.5703125" style="1" customWidth="1"/>
    <col min="8449" max="8449" width="9.7109375" style="1" customWidth="1"/>
    <col min="8450" max="8689" width="11.5703125" style="1"/>
    <col min="8690" max="8690" width="5.42578125" style="1" customWidth="1"/>
    <col min="8691" max="8691" width="56.7109375" style="1" customWidth="1"/>
    <col min="8692" max="8693" width="13.28515625" style="1" customWidth="1"/>
    <col min="8694" max="8694" width="9.85546875" style="1" customWidth="1"/>
    <col min="8695" max="8703" width="9.7109375" style="1" customWidth="1"/>
    <col min="8704" max="8704" width="10.5703125" style="1" customWidth="1"/>
    <col min="8705" max="8705" width="9.7109375" style="1" customWidth="1"/>
    <col min="8706" max="8945" width="11.5703125" style="1"/>
    <col min="8946" max="8946" width="5.42578125" style="1" customWidth="1"/>
    <col min="8947" max="8947" width="56.7109375" style="1" customWidth="1"/>
    <col min="8948" max="8949" width="13.28515625" style="1" customWidth="1"/>
    <col min="8950" max="8950" width="9.85546875" style="1" customWidth="1"/>
    <col min="8951" max="8959" width="9.7109375" style="1" customWidth="1"/>
    <col min="8960" max="8960" width="10.5703125" style="1" customWidth="1"/>
    <col min="8961" max="8961" width="9.7109375" style="1" customWidth="1"/>
    <col min="8962" max="9201" width="11.5703125" style="1"/>
    <col min="9202" max="9202" width="5.42578125" style="1" customWidth="1"/>
    <col min="9203" max="9203" width="56.7109375" style="1" customWidth="1"/>
    <col min="9204" max="9205" width="13.28515625" style="1" customWidth="1"/>
    <col min="9206" max="9206" width="9.85546875" style="1" customWidth="1"/>
    <col min="9207" max="9215" width="9.7109375" style="1" customWidth="1"/>
    <col min="9216" max="9216" width="10.5703125" style="1" customWidth="1"/>
    <col min="9217" max="9217" width="9.7109375" style="1" customWidth="1"/>
    <col min="9218" max="9457" width="11.5703125" style="1"/>
    <col min="9458" max="9458" width="5.42578125" style="1" customWidth="1"/>
    <col min="9459" max="9459" width="56.7109375" style="1" customWidth="1"/>
    <col min="9460" max="9461" width="13.28515625" style="1" customWidth="1"/>
    <col min="9462" max="9462" width="9.85546875" style="1" customWidth="1"/>
    <col min="9463" max="9471" width="9.7109375" style="1" customWidth="1"/>
    <col min="9472" max="9472" width="10.5703125" style="1" customWidth="1"/>
    <col min="9473" max="9473" width="9.7109375" style="1" customWidth="1"/>
    <col min="9474" max="9713" width="11.5703125" style="1"/>
    <col min="9714" max="9714" width="5.42578125" style="1" customWidth="1"/>
    <col min="9715" max="9715" width="56.7109375" style="1" customWidth="1"/>
    <col min="9716" max="9717" width="13.28515625" style="1" customWidth="1"/>
    <col min="9718" max="9718" width="9.85546875" style="1" customWidth="1"/>
    <col min="9719" max="9727" width="9.7109375" style="1" customWidth="1"/>
    <col min="9728" max="9728" width="10.5703125" style="1" customWidth="1"/>
    <col min="9729" max="9729" width="9.7109375" style="1" customWidth="1"/>
    <col min="9730" max="9969" width="11.5703125" style="1"/>
    <col min="9970" max="9970" width="5.42578125" style="1" customWidth="1"/>
    <col min="9971" max="9971" width="56.7109375" style="1" customWidth="1"/>
    <col min="9972" max="9973" width="13.28515625" style="1" customWidth="1"/>
    <col min="9974" max="9974" width="9.85546875" style="1" customWidth="1"/>
    <col min="9975" max="9983" width="9.7109375" style="1" customWidth="1"/>
    <col min="9984" max="9984" width="10.5703125" style="1" customWidth="1"/>
    <col min="9985" max="9985" width="9.7109375" style="1" customWidth="1"/>
    <col min="9986" max="10225" width="11.5703125" style="1"/>
    <col min="10226" max="10226" width="5.42578125" style="1" customWidth="1"/>
    <col min="10227" max="10227" width="56.7109375" style="1" customWidth="1"/>
    <col min="10228" max="10229" width="13.28515625" style="1" customWidth="1"/>
    <col min="10230" max="10230" width="9.85546875" style="1" customWidth="1"/>
    <col min="10231" max="10239" width="9.7109375" style="1" customWidth="1"/>
    <col min="10240" max="10240" width="10.5703125" style="1" customWidth="1"/>
    <col min="10241" max="10241" width="9.7109375" style="1" customWidth="1"/>
    <col min="10242" max="10481" width="11.5703125" style="1"/>
    <col min="10482" max="10482" width="5.42578125" style="1" customWidth="1"/>
    <col min="10483" max="10483" width="56.7109375" style="1" customWidth="1"/>
    <col min="10484" max="10485" width="13.28515625" style="1" customWidth="1"/>
    <col min="10486" max="10486" width="9.85546875" style="1" customWidth="1"/>
    <col min="10487" max="10495" width="9.7109375" style="1" customWidth="1"/>
    <col min="10496" max="10496" width="10.5703125" style="1" customWidth="1"/>
    <col min="10497" max="10497" width="9.7109375" style="1" customWidth="1"/>
    <col min="10498" max="10737" width="11.5703125" style="1"/>
    <col min="10738" max="10738" width="5.42578125" style="1" customWidth="1"/>
    <col min="10739" max="10739" width="56.7109375" style="1" customWidth="1"/>
    <col min="10740" max="10741" width="13.28515625" style="1" customWidth="1"/>
    <col min="10742" max="10742" width="9.85546875" style="1" customWidth="1"/>
    <col min="10743" max="10751" width="9.7109375" style="1" customWidth="1"/>
    <col min="10752" max="10752" width="10.5703125" style="1" customWidth="1"/>
    <col min="10753" max="10753" width="9.7109375" style="1" customWidth="1"/>
    <col min="10754" max="10993" width="11.5703125" style="1"/>
    <col min="10994" max="10994" width="5.42578125" style="1" customWidth="1"/>
    <col min="10995" max="10995" width="56.7109375" style="1" customWidth="1"/>
    <col min="10996" max="10997" width="13.28515625" style="1" customWidth="1"/>
    <col min="10998" max="10998" width="9.85546875" style="1" customWidth="1"/>
    <col min="10999" max="11007" width="9.7109375" style="1" customWidth="1"/>
    <col min="11008" max="11008" width="10.5703125" style="1" customWidth="1"/>
    <col min="11009" max="11009" width="9.7109375" style="1" customWidth="1"/>
    <col min="11010" max="11249" width="11.5703125" style="1"/>
    <col min="11250" max="11250" width="5.42578125" style="1" customWidth="1"/>
    <col min="11251" max="11251" width="56.7109375" style="1" customWidth="1"/>
    <col min="11252" max="11253" width="13.28515625" style="1" customWidth="1"/>
    <col min="11254" max="11254" width="9.85546875" style="1" customWidth="1"/>
    <col min="11255" max="11263" width="9.7109375" style="1" customWidth="1"/>
    <col min="11264" max="11264" width="10.5703125" style="1" customWidth="1"/>
    <col min="11265" max="11265" width="9.7109375" style="1" customWidth="1"/>
    <col min="11266" max="11505" width="11.5703125" style="1"/>
    <col min="11506" max="11506" width="5.42578125" style="1" customWidth="1"/>
    <col min="11507" max="11507" width="56.7109375" style="1" customWidth="1"/>
    <col min="11508" max="11509" width="13.28515625" style="1" customWidth="1"/>
    <col min="11510" max="11510" width="9.85546875" style="1" customWidth="1"/>
    <col min="11511" max="11519" width="9.7109375" style="1" customWidth="1"/>
    <col min="11520" max="11520" width="10.5703125" style="1" customWidth="1"/>
    <col min="11521" max="11521" width="9.7109375" style="1" customWidth="1"/>
    <col min="11522" max="11761" width="11.5703125" style="1"/>
    <col min="11762" max="11762" width="5.42578125" style="1" customWidth="1"/>
    <col min="11763" max="11763" width="56.7109375" style="1" customWidth="1"/>
    <col min="11764" max="11765" width="13.28515625" style="1" customWidth="1"/>
    <col min="11766" max="11766" width="9.85546875" style="1" customWidth="1"/>
    <col min="11767" max="11775" width="9.7109375" style="1" customWidth="1"/>
    <col min="11776" max="11776" width="10.5703125" style="1" customWidth="1"/>
    <col min="11777" max="11777" width="9.7109375" style="1" customWidth="1"/>
    <col min="11778" max="12017" width="11.5703125" style="1"/>
    <col min="12018" max="12018" width="5.42578125" style="1" customWidth="1"/>
    <col min="12019" max="12019" width="56.7109375" style="1" customWidth="1"/>
    <col min="12020" max="12021" width="13.28515625" style="1" customWidth="1"/>
    <col min="12022" max="12022" width="9.85546875" style="1" customWidth="1"/>
    <col min="12023" max="12031" width="9.7109375" style="1" customWidth="1"/>
    <col min="12032" max="12032" width="10.5703125" style="1" customWidth="1"/>
    <col min="12033" max="12033" width="9.7109375" style="1" customWidth="1"/>
    <col min="12034" max="12273" width="11.5703125" style="1"/>
    <col min="12274" max="12274" width="5.42578125" style="1" customWidth="1"/>
    <col min="12275" max="12275" width="56.7109375" style="1" customWidth="1"/>
    <col min="12276" max="12277" width="13.28515625" style="1" customWidth="1"/>
    <col min="12278" max="12278" width="9.85546875" style="1" customWidth="1"/>
    <col min="12279" max="12287" width="9.7109375" style="1" customWidth="1"/>
    <col min="12288" max="12288" width="10.5703125" style="1" customWidth="1"/>
    <col min="12289" max="12289" width="9.7109375" style="1" customWidth="1"/>
    <col min="12290" max="12529" width="11.5703125" style="1"/>
    <col min="12530" max="12530" width="5.42578125" style="1" customWidth="1"/>
    <col min="12531" max="12531" width="56.7109375" style="1" customWidth="1"/>
    <col min="12532" max="12533" width="13.28515625" style="1" customWidth="1"/>
    <col min="12534" max="12534" width="9.85546875" style="1" customWidth="1"/>
    <col min="12535" max="12543" width="9.7109375" style="1" customWidth="1"/>
    <col min="12544" max="12544" width="10.5703125" style="1" customWidth="1"/>
    <col min="12545" max="12545" width="9.7109375" style="1" customWidth="1"/>
    <col min="12546" max="12785" width="11.5703125" style="1"/>
    <col min="12786" max="12786" width="5.42578125" style="1" customWidth="1"/>
    <col min="12787" max="12787" width="56.7109375" style="1" customWidth="1"/>
    <col min="12788" max="12789" width="13.28515625" style="1" customWidth="1"/>
    <col min="12790" max="12790" width="9.85546875" style="1" customWidth="1"/>
    <col min="12791" max="12799" width="9.7109375" style="1" customWidth="1"/>
    <col min="12800" max="12800" width="10.5703125" style="1" customWidth="1"/>
    <col min="12801" max="12801" width="9.7109375" style="1" customWidth="1"/>
    <col min="12802" max="13041" width="11.5703125" style="1"/>
    <col min="13042" max="13042" width="5.42578125" style="1" customWidth="1"/>
    <col min="13043" max="13043" width="56.7109375" style="1" customWidth="1"/>
    <col min="13044" max="13045" width="13.28515625" style="1" customWidth="1"/>
    <col min="13046" max="13046" width="9.85546875" style="1" customWidth="1"/>
    <col min="13047" max="13055" width="9.7109375" style="1" customWidth="1"/>
    <col min="13056" max="13056" width="10.5703125" style="1" customWidth="1"/>
    <col min="13057" max="13057" width="9.7109375" style="1" customWidth="1"/>
    <col min="13058" max="13297" width="11.5703125" style="1"/>
    <col min="13298" max="13298" width="5.42578125" style="1" customWidth="1"/>
    <col min="13299" max="13299" width="56.7109375" style="1" customWidth="1"/>
    <col min="13300" max="13301" width="13.28515625" style="1" customWidth="1"/>
    <col min="13302" max="13302" width="9.85546875" style="1" customWidth="1"/>
    <col min="13303" max="13311" width="9.7109375" style="1" customWidth="1"/>
    <col min="13312" max="13312" width="10.5703125" style="1" customWidth="1"/>
    <col min="13313" max="13313" width="9.7109375" style="1" customWidth="1"/>
    <col min="13314" max="13553" width="11.5703125" style="1"/>
    <col min="13554" max="13554" width="5.42578125" style="1" customWidth="1"/>
    <col min="13555" max="13555" width="56.7109375" style="1" customWidth="1"/>
    <col min="13556" max="13557" width="13.28515625" style="1" customWidth="1"/>
    <col min="13558" max="13558" width="9.85546875" style="1" customWidth="1"/>
    <col min="13559" max="13567" width="9.7109375" style="1" customWidth="1"/>
    <col min="13568" max="13568" width="10.5703125" style="1" customWidth="1"/>
    <col min="13569" max="13569" width="9.7109375" style="1" customWidth="1"/>
    <col min="13570" max="13809" width="11.5703125" style="1"/>
    <col min="13810" max="13810" width="5.42578125" style="1" customWidth="1"/>
    <col min="13811" max="13811" width="56.7109375" style="1" customWidth="1"/>
    <col min="13812" max="13813" width="13.28515625" style="1" customWidth="1"/>
    <col min="13814" max="13814" width="9.85546875" style="1" customWidth="1"/>
    <col min="13815" max="13823" width="9.7109375" style="1" customWidth="1"/>
    <col min="13824" max="13824" width="10.5703125" style="1" customWidth="1"/>
    <col min="13825" max="13825" width="9.7109375" style="1" customWidth="1"/>
    <col min="13826" max="14065" width="11.5703125" style="1"/>
    <col min="14066" max="14066" width="5.42578125" style="1" customWidth="1"/>
    <col min="14067" max="14067" width="56.7109375" style="1" customWidth="1"/>
    <col min="14068" max="14069" width="13.28515625" style="1" customWidth="1"/>
    <col min="14070" max="14070" width="9.85546875" style="1" customWidth="1"/>
    <col min="14071" max="14079" width="9.7109375" style="1" customWidth="1"/>
    <col min="14080" max="14080" width="10.5703125" style="1" customWidth="1"/>
    <col min="14081" max="14081" width="9.7109375" style="1" customWidth="1"/>
    <col min="14082" max="14321" width="11.5703125" style="1"/>
    <col min="14322" max="14322" width="5.42578125" style="1" customWidth="1"/>
    <col min="14323" max="14323" width="56.7109375" style="1" customWidth="1"/>
    <col min="14324" max="14325" width="13.28515625" style="1" customWidth="1"/>
    <col min="14326" max="14326" width="9.85546875" style="1" customWidth="1"/>
    <col min="14327" max="14335" width="9.7109375" style="1" customWidth="1"/>
    <col min="14336" max="14336" width="10.5703125" style="1" customWidth="1"/>
    <col min="14337" max="14337" width="9.7109375" style="1" customWidth="1"/>
    <col min="14338" max="14577" width="11.5703125" style="1"/>
    <col min="14578" max="14578" width="5.42578125" style="1" customWidth="1"/>
    <col min="14579" max="14579" width="56.7109375" style="1" customWidth="1"/>
    <col min="14580" max="14581" width="13.28515625" style="1" customWidth="1"/>
    <col min="14582" max="14582" width="9.85546875" style="1" customWidth="1"/>
    <col min="14583" max="14591" width="9.7109375" style="1" customWidth="1"/>
    <col min="14592" max="14592" width="10.5703125" style="1" customWidth="1"/>
    <col min="14593" max="14593" width="9.7109375" style="1" customWidth="1"/>
    <col min="14594" max="14833" width="11.5703125" style="1"/>
    <col min="14834" max="14834" width="5.42578125" style="1" customWidth="1"/>
    <col min="14835" max="14835" width="56.7109375" style="1" customWidth="1"/>
    <col min="14836" max="14837" width="13.28515625" style="1" customWidth="1"/>
    <col min="14838" max="14838" width="9.85546875" style="1" customWidth="1"/>
    <col min="14839" max="14847" width="9.7109375" style="1" customWidth="1"/>
    <col min="14848" max="14848" width="10.5703125" style="1" customWidth="1"/>
    <col min="14849" max="14849" width="9.7109375" style="1" customWidth="1"/>
    <col min="14850" max="15089" width="11.5703125" style="1"/>
    <col min="15090" max="15090" width="5.42578125" style="1" customWidth="1"/>
    <col min="15091" max="15091" width="56.7109375" style="1" customWidth="1"/>
    <col min="15092" max="15093" width="13.28515625" style="1" customWidth="1"/>
    <col min="15094" max="15094" width="9.85546875" style="1" customWidth="1"/>
    <col min="15095" max="15103" width="9.7109375" style="1" customWidth="1"/>
    <col min="15104" max="15104" width="10.5703125" style="1" customWidth="1"/>
    <col min="15105" max="15105" width="9.7109375" style="1" customWidth="1"/>
    <col min="15106" max="15345" width="11.5703125" style="1"/>
    <col min="15346" max="15346" width="5.42578125" style="1" customWidth="1"/>
    <col min="15347" max="15347" width="56.7109375" style="1" customWidth="1"/>
    <col min="15348" max="15349" width="13.28515625" style="1" customWidth="1"/>
    <col min="15350" max="15350" width="9.85546875" style="1" customWidth="1"/>
    <col min="15351" max="15359" width="9.7109375" style="1" customWidth="1"/>
    <col min="15360" max="15360" width="10.5703125" style="1" customWidth="1"/>
    <col min="15361" max="15361" width="9.7109375" style="1" customWidth="1"/>
    <col min="15362" max="15601" width="11.5703125" style="1"/>
    <col min="15602" max="15602" width="5.42578125" style="1" customWidth="1"/>
    <col min="15603" max="15603" width="56.7109375" style="1" customWidth="1"/>
    <col min="15604" max="15605" width="13.28515625" style="1" customWidth="1"/>
    <col min="15606" max="15606" width="9.85546875" style="1" customWidth="1"/>
    <col min="15607" max="15615" width="9.7109375" style="1" customWidth="1"/>
    <col min="15616" max="15616" width="10.5703125" style="1" customWidth="1"/>
    <col min="15617" max="15617" width="9.7109375" style="1" customWidth="1"/>
    <col min="15618" max="15857" width="11.5703125" style="1"/>
    <col min="15858" max="15858" width="5.42578125" style="1" customWidth="1"/>
    <col min="15859" max="15859" width="56.7109375" style="1" customWidth="1"/>
    <col min="15860" max="15861" width="13.28515625" style="1" customWidth="1"/>
    <col min="15862" max="15862" width="9.85546875" style="1" customWidth="1"/>
    <col min="15863" max="15871" width="9.7109375" style="1" customWidth="1"/>
    <col min="15872" max="15872" width="10.5703125" style="1" customWidth="1"/>
    <col min="15873" max="15873" width="9.7109375" style="1" customWidth="1"/>
    <col min="15874" max="16113" width="11.5703125" style="1"/>
    <col min="16114" max="16114" width="5.42578125" style="1" customWidth="1"/>
    <col min="16115" max="16115" width="56.7109375" style="1" customWidth="1"/>
    <col min="16116" max="16117" width="13.28515625" style="1" customWidth="1"/>
    <col min="16118" max="16118" width="9.85546875" style="1" customWidth="1"/>
    <col min="16119" max="16127" width="9.7109375" style="1" customWidth="1"/>
    <col min="16128" max="16128" width="10.5703125" style="1" customWidth="1"/>
    <col min="16129" max="16129" width="9.7109375" style="1" customWidth="1"/>
    <col min="16130" max="16384" width="11.5703125" style="1"/>
  </cols>
  <sheetData>
    <row r="2" spans="1:10" ht="13.9" customHeight="1" x14ac:dyDescent="0.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2" t="s">
        <v>13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2" t="s">
        <v>26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x14ac:dyDescent="0.2">
      <c r="A5" s="72" t="s">
        <v>27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x14ac:dyDescent="0.2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ht="13.9" customHeight="1" x14ac:dyDescent="0.2">
      <c r="A7" s="72" t="s">
        <v>6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x14ac:dyDescent="0.2">
      <c r="A8" s="72"/>
      <c r="B8" s="72"/>
      <c r="C8" s="18"/>
      <c r="D8" s="18"/>
      <c r="E8" s="18"/>
      <c r="F8" s="18"/>
      <c r="G8" s="18"/>
      <c r="H8" s="18"/>
      <c r="I8" s="18"/>
      <c r="J8" s="18"/>
    </row>
    <row r="9" spans="1:10" s="2" customFormat="1" ht="15.95" customHeight="1" x14ac:dyDescent="0.2">
      <c r="A9" s="73" t="s">
        <v>10</v>
      </c>
      <c r="B9" s="73"/>
      <c r="C9" s="73"/>
      <c r="D9" s="70" t="s">
        <v>19</v>
      </c>
      <c r="E9" s="74"/>
      <c r="F9" s="71"/>
      <c r="G9" s="61" t="s">
        <v>2</v>
      </c>
      <c r="H9" s="61" t="s">
        <v>12</v>
      </c>
      <c r="I9" s="61" t="s">
        <v>8</v>
      </c>
      <c r="J9" s="61" t="s">
        <v>7</v>
      </c>
    </row>
    <row r="10" spans="1:10" s="2" customFormat="1" ht="15.95" customHeight="1" x14ac:dyDescent="0.2">
      <c r="A10" s="64"/>
      <c r="B10" s="65"/>
      <c r="C10" s="68" t="s">
        <v>3</v>
      </c>
      <c r="D10" s="68" t="s">
        <v>16</v>
      </c>
      <c r="E10" s="70" t="s">
        <v>17</v>
      </c>
      <c r="F10" s="71"/>
      <c r="G10" s="62"/>
      <c r="H10" s="62"/>
      <c r="I10" s="62"/>
      <c r="J10" s="62"/>
    </row>
    <row r="11" spans="1:10" s="2" customFormat="1" ht="15.95" customHeight="1" x14ac:dyDescent="0.2">
      <c r="A11" s="66"/>
      <c r="B11" s="67"/>
      <c r="C11" s="69"/>
      <c r="D11" s="69"/>
      <c r="E11" s="20"/>
      <c r="F11" s="19" t="s">
        <v>18</v>
      </c>
      <c r="G11" s="63"/>
      <c r="H11" s="63"/>
      <c r="I11" s="63"/>
      <c r="J11" s="63"/>
    </row>
    <row r="12" spans="1:10" s="3" customFormat="1" ht="21.95" customHeight="1" x14ac:dyDescent="0.2">
      <c r="A12" s="7">
        <v>1</v>
      </c>
      <c r="B12" s="11"/>
      <c r="C12" s="13"/>
      <c r="D12" s="13"/>
      <c r="E12" s="13"/>
      <c r="F12" s="14"/>
      <c r="G12" s="9" t="s">
        <v>15</v>
      </c>
      <c r="H12" s="16" t="s">
        <v>29</v>
      </c>
      <c r="I12" s="8"/>
      <c r="J12" s="8">
        <f>+I12</f>
        <v>0</v>
      </c>
    </row>
    <row r="13" spans="1:10" s="3" customFormat="1" ht="18" customHeight="1" x14ac:dyDescent="0.2">
      <c r="A13" s="7">
        <f>+A12+1</f>
        <v>2</v>
      </c>
      <c r="B13" s="4" t="s">
        <v>4</v>
      </c>
      <c r="C13" s="5">
        <v>130.63016099999999</v>
      </c>
      <c r="D13" s="5"/>
      <c r="E13" s="5"/>
      <c r="F13" s="14" t="s">
        <v>20</v>
      </c>
      <c r="G13" s="6" t="s">
        <v>30</v>
      </c>
      <c r="H13" s="16" t="s">
        <v>31</v>
      </c>
      <c r="I13" s="8">
        <v>75357.86</v>
      </c>
      <c r="J13" s="8">
        <f>+J12+I13</f>
        <v>75357.86</v>
      </c>
    </row>
    <row r="14" spans="1:10" s="3" customFormat="1" ht="24.75" customHeight="1" x14ac:dyDescent="0.2">
      <c r="A14" s="7">
        <f t="shared" ref="A14:A20" si="0">+A13+1</f>
        <v>3</v>
      </c>
      <c r="B14" s="4" t="s">
        <v>11</v>
      </c>
      <c r="C14" s="5">
        <v>101.86370599999999</v>
      </c>
      <c r="D14" s="5"/>
      <c r="E14" s="5"/>
      <c r="F14" s="14" t="s">
        <v>20</v>
      </c>
      <c r="G14" s="9" t="s">
        <v>14</v>
      </c>
      <c r="H14" s="16" t="s">
        <v>32</v>
      </c>
      <c r="I14" s="8">
        <v>18290</v>
      </c>
      <c r="J14" s="8">
        <f t="shared" ref="J14:J20" si="1">+J13+I14</f>
        <v>93647.86</v>
      </c>
    </row>
    <row r="15" spans="1:10" s="3" customFormat="1" ht="21.95" customHeight="1" x14ac:dyDescent="0.2">
      <c r="A15" s="7">
        <f t="shared" si="0"/>
        <v>4</v>
      </c>
      <c r="B15" s="4"/>
      <c r="C15" s="5"/>
      <c r="D15" s="14"/>
      <c r="E15" s="5"/>
      <c r="F15" s="14"/>
      <c r="G15" s="6" t="s">
        <v>49</v>
      </c>
      <c r="H15" s="16" t="s">
        <v>33</v>
      </c>
      <c r="I15" s="8"/>
      <c r="J15" s="8">
        <f t="shared" si="1"/>
        <v>93647.86</v>
      </c>
    </row>
    <row r="16" spans="1:10" s="3" customFormat="1" ht="30" customHeight="1" x14ac:dyDescent="0.2">
      <c r="A16" s="7">
        <f t="shared" si="0"/>
        <v>5</v>
      </c>
      <c r="B16" s="11" t="s">
        <v>35</v>
      </c>
      <c r="C16" s="21">
        <v>101.068744</v>
      </c>
      <c r="D16" s="14" t="s">
        <v>20</v>
      </c>
      <c r="E16" s="5"/>
      <c r="F16" s="5"/>
      <c r="G16" s="9" t="s">
        <v>28</v>
      </c>
      <c r="H16" s="16" t="s">
        <v>34</v>
      </c>
      <c r="I16" s="8">
        <f>292500*3</f>
        <v>877500</v>
      </c>
      <c r="J16" s="8">
        <f t="shared" si="1"/>
        <v>971147.86</v>
      </c>
    </row>
    <row r="17" spans="1:10" s="3" customFormat="1" ht="30" customHeight="1" x14ac:dyDescent="0.2">
      <c r="A17" s="7">
        <f t="shared" si="0"/>
        <v>6</v>
      </c>
      <c r="B17" s="11" t="s">
        <v>36</v>
      </c>
      <c r="C17" s="21">
        <v>130.63016099999999</v>
      </c>
      <c r="D17" s="14" t="s">
        <v>20</v>
      </c>
      <c r="E17" s="5"/>
      <c r="F17" s="5"/>
      <c r="G17" s="9" t="s">
        <v>37</v>
      </c>
      <c r="H17" s="16" t="s">
        <v>38</v>
      </c>
      <c r="I17" s="8">
        <v>259495.98</v>
      </c>
      <c r="J17" s="8">
        <f t="shared" si="1"/>
        <v>1230643.8400000001</v>
      </c>
    </row>
    <row r="18" spans="1:10" s="3" customFormat="1" ht="30" customHeight="1" x14ac:dyDescent="0.2">
      <c r="A18" s="7">
        <f t="shared" si="0"/>
        <v>7</v>
      </c>
      <c r="B18" s="4" t="s">
        <v>5</v>
      </c>
      <c r="C18" s="5">
        <v>101.103612</v>
      </c>
      <c r="D18" s="14" t="s">
        <v>20</v>
      </c>
      <c r="E18" s="5"/>
      <c r="F18" s="5"/>
      <c r="G18" s="9" t="s">
        <v>9</v>
      </c>
      <c r="H18" s="16" t="s">
        <v>39</v>
      </c>
      <c r="I18" s="8">
        <v>19279.5</v>
      </c>
      <c r="J18" s="8">
        <f t="shared" si="1"/>
        <v>1249923.3400000001</v>
      </c>
    </row>
    <row r="19" spans="1:10" s="3" customFormat="1" ht="30" customHeight="1" x14ac:dyDescent="0.2">
      <c r="A19" s="7">
        <f t="shared" si="0"/>
        <v>8</v>
      </c>
      <c r="B19" s="11" t="s">
        <v>40</v>
      </c>
      <c r="C19" s="21">
        <v>131.204971</v>
      </c>
      <c r="D19" s="14"/>
      <c r="E19" s="14" t="s">
        <v>20</v>
      </c>
      <c r="F19" s="5"/>
      <c r="G19" s="9" t="s">
        <v>42</v>
      </c>
      <c r="H19" s="16" t="s">
        <v>44</v>
      </c>
      <c r="I19" s="8">
        <v>38350</v>
      </c>
      <c r="J19" s="8">
        <f t="shared" si="1"/>
        <v>1288273.3400000001</v>
      </c>
    </row>
    <row r="20" spans="1:10" s="3" customFormat="1" ht="39.75" customHeight="1" x14ac:dyDescent="0.2">
      <c r="A20" s="7">
        <f t="shared" si="0"/>
        <v>9</v>
      </c>
      <c r="B20" s="11" t="s">
        <v>41</v>
      </c>
      <c r="C20" s="21">
        <v>101.68275199999999</v>
      </c>
      <c r="D20" s="14"/>
      <c r="E20" s="14" t="s">
        <v>20</v>
      </c>
      <c r="F20" s="14"/>
      <c r="G20" s="9" t="s">
        <v>43</v>
      </c>
      <c r="H20" s="16" t="s">
        <v>45</v>
      </c>
      <c r="I20" s="8">
        <v>2950</v>
      </c>
      <c r="J20" s="8">
        <f t="shared" si="1"/>
        <v>1291223.3400000001</v>
      </c>
    </row>
    <row r="21" spans="1:10" ht="21.95" customHeight="1" x14ac:dyDescent="0.2">
      <c r="J21" s="12"/>
    </row>
    <row r="22" spans="1:10" s="3" customFormat="1" ht="18" customHeight="1" x14ac:dyDescent="0.2">
      <c r="A22" s="7"/>
      <c r="B22" s="4" t="s">
        <v>21</v>
      </c>
      <c r="C22" s="5">
        <v>2</v>
      </c>
      <c r="D22" s="5"/>
      <c r="E22" s="5"/>
      <c r="F22" s="14"/>
      <c r="G22" s="28"/>
      <c r="H22" s="10"/>
      <c r="I22" s="15">
        <f>+I19+I20</f>
        <v>41300</v>
      </c>
      <c r="J22" s="8"/>
    </row>
    <row r="23" spans="1:10" s="3" customFormat="1" ht="18" customHeight="1" x14ac:dyDescent="0.2">
      <c r="A23" s="7"/>
      <c r="B23" s="4" t="s">
        <v>22</v>
      </c>
      <c r="C23" s="5">
        <v>2</v>
      </c>
      <c r="D23" s="5"/>
      <c r="E23" s="5"/>
      <c r="F23" s="14"/>
      <c r="G23" s="28"/>
      <c r="H23" s="10"/>
      <c r="I23" s="15">
        <f>+I13+I14</f>
        <v>93647.86</v>
      </c>
      <c r="J23" s="8"/>
    </row>
    <row r="24" spans="1:10" s="3" customFormat="1" ht="18" customHeight="1" x14ac:dyDescent="0.2">
      <c r="A24" s="7"/>
      <c r="B24" s="4" t="s">
        <v>46</v>
      </c>
      <c r="C24" s="5">
        <v>1</v>
      </c>
      <c r="D24" s="5"/>
      <c r="E24" s="5"/>
      <c r="F24" s="14"/>
      <c r="G24" s="28"/>
      <c r="H24" s="10"/>
      <c r="I24" s="15"/>
      <c r="J24" s="8"/>
    </row>
    <row r="25" spans="1:10" s="3" customFormat="1" ht="18" customHeight="1" x14ac:dyDescent="0.2">
      <c r="A25" s="7"/>
      <c r="B25" s="4" t="s">
        <v>47</v>
      </c>
      <c r="C25" s="5">
        <v>1</v>
      </c>
      <c r="D25" s="5"/>
      <c r="E25" s="5"/>
      <c r="F25" s="14"/>
      <c r="G25" s="28"/>
      <c r="H25" s="10"/>
      <c r="I25" s="15"/>
      <c r="J25" s="8"/>
    </row>
    <row r="26" spans="1:10" s="3" customFormat="1" ht="18" customHeight="1" x14ac:dyDescent="0.2">
      <c r="A26" s="7"/>
      <c r="B26" s="4" t="s">
        <v>48</v>
      </c>
      <c r="C26" s="5">
        <v>3</v>
      </c>
      <c r="D26" s="5"/>
      <c r="E26" s="5"/>
      <c r="F26" s="14"/>
      <c r="G26" s="28"/>
      <c r="H26" s="10"/>
      <c r="I26" s="15">
        <f>+I16+I17+I18</f>
        <v>1156275.48</v>
      </c>
      <c r="J26" s="8"/>
    </row>
    <row r="27" spans="1:10" s="3" customFormat="1" ht="18" customHeight="1" x14ac:dyDescent="0.2">
      <c r="A27" s="7"/>
      <c r="B27" s="30" t="s">
        <v>23</v>
      </c>
      <c r="C27" s="31">
        <f>SUBTOTAL(9,C22:C26)</f>
        <v>9</v>
      </c>
      <c r="D27" s="31"/>
      <c r="E27" s="31"/>
      <c r="F27" s="27"/>
      <c r="G27" s="29"/>
      <c r="H27" s="32"/>
      <c r="I27" s="33">
        <f>SUM(I22:I26)</f>
        <v>1291223.3399999999</v>
      </c>
      <c r="J27" s="8"/>
    </row>
    <row r="29" spans="1:10" s="3" customFormat="1" ht="18" customHeight="1" x14ac:dyDescent="0.2">
      <c r="A29" s="7"/>
      <c r="B29" s="4" t="s">
        <v>68</v>
      </c>
      <c r="C29" s="5">
        <v>5</v>
      </c>
      <c r="D29" s="5"/>
      <c r="E29" s="5"/>
      <c r="F29" s="14"/>
      <c r="G29" s="28"/>
      <c r="H29" s="10"/>
      <c r="I29" s="15">
        <f>+I13+I14+I18+I19+I20</f>
        <v>154227.35999999999</v>
      </c>
      <c r="J29" s="8"/>
    </row>
    <row r="30" spans="1:10" s="3" customFormat="1" ht="18" customHeight="1" x14ac:dyDescent="0.2">
      <c r="A30" s="7"/>
      <c r="B30" s="4" t="s">
        <v>69</v>
      </c>
      <c r="C30" s="5">
        <v>2</v>
      </c>
      <c r="D30" s="5"/>
      <c r="E30" s="5"/>
      <c r="F30" s="14"/>
      <c r="G30" s="28"/>
      <c r="H30" s="10"/>
      <c r="I30" s="15">
        <f>+I16+I17</f>
        <v>1136995.98</v>
      </c>
      <c r="J30" s="8"/>
    </row>
    <row r="31" spans="1:10" s="3" customFormat="1" ht="18" customHeight="1" x14ac:dyDescent="0.2">
      <c r="A31" s="7"/>
      <c r="B31" s="4" t="s">
        <v>70</v>
      </c>
      <c r="C31" s="5">
        <v>0</v>
      </c>
      <c r="D31" s="5"/>
      <c r="E31" s="5"/>
      <c r="F31" s="14"/>
      <c r="G31" s="28"/>
      <c r="H31" s="10"/>
      <c r="I31" s="15">
        <v>0</v>
      </c>
      <c r="J31" s="8"/>
    </row>
    <row r="32" spans="1:10" s="3" customFormat="1" ht="18" customHeight="1" x14ac:dyDescent="0.2">
      <c r="A32" s="7"/>
      <c r="B32" s="30" t="s">
        <v>23</v>
      </c>
      <c r="C32" s="31"/>
      <c r="D32" s="31"/>
      <c r="E32" s="31"/>
      <c r="F32" s="27"/>
      <c r="G32" s="29"/>
      <c r="H32" s="32"/>
      <c r="I32" s="33">
        <f>SUM(I29:I31)</f>
        <v>1291223.3399999999</v>
      </c>
      <c r="J32" s="8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rowBreaks count="1" manualBreakCount="1">
    <brk id="32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opLeftCell="A13" zoomScaleNormal="100" zoomScaleSheetLayoutView="91" workbookViewId="0">
      <selection activeCell="A20" sqref="A20:J25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6" width="5.42578125" style="1" customWidth="1"/>
    <col min="7" max="7" width="31.7109375" style="1" customWidth="1"/>
    <col min="8" max="8" width="26.140625" style="1" customWidth="1"/>
    <col min="9" max="9" width="12.28515625" style="1" customWidth="1"/>
    <col min="10" max="10" width="12.7109375" style="1" customWidth="1"/>
    <col min="11" max="239" width="11.5703125" style="1"/>
    <col min="240" max="240" width="5.42578125" style="1" customWidth="1"/>
    <col min="241" max="241" width="56.7109375" style="1" customWidth="1"/>
    <col min="242" max="243" width="13.28515625" style="1" customWidth="1"/>
    <col min="244" max="244" width="9.85546875" style="1" customWidth="1"/>
    <col min="245" max="253" width="9.7109375" style="1" customWidth="1"/>
    <col min="254" max="254" width="10.5703125" style="1" customWidth="1"/>
    <col min="255" max="255" width="9.7109375" style="1" customWidth="1"/>
    <col min="256" max="495" width="11.5703125" style="1"/>
    <col min="496" max="496" width="5.42578125" style="1" customWidth="1"/>
    <col min="497" max="497" width="56.7109375" style="1" customWidth="1"/>
    <col min="498" max="499" width="13.28515625" style="1" customWidth="1"/>
    <col min="500" max="500" width="9.85546875" style="1" customWidth="1"/>
    <col min="501" max="509" width="9.7109375" style="1" customWidth="1"/>
    <col min="510" max="510" width="10.5703125" style="1" customWidth="1"/>
    <col min="511" max="511" width="9.7109375" style="1" customWidth="1"/>
    <col min="512" max="751" width="11.5703125" style="1"/>
    <col min="752" max="752" width="5.42578125" style="1" customWidth="1"/>
    <col min="753" max="753" width="56.7109375" style="1" customWidth="1"/>
    <col min="754" max="755" width="13.28515625" style="1" customWidth="1"/>
    <col min="756" max="756" width="9.85546875" style="1" customWidth="1"/>
    <col min="757" max="765" width="9.7109375" style="1" customWidth="1"/>
    <col min="766" max="766" width="10.5703125" style="1" customWidth="1"/>
    <col min="767" max="767" width="9.7109375" style="1" customWidth="1"/>
    <col min="768" max="1007" width="11.5703125" style="1"/>
    <col min="1008" max="1008" width="5.42578125" style="1" customWidth="1"/>
    <col min="1009" max="1009" width="56.7109375" style="1" customWidth="1"/>
    <col min="1010" max="1011" width="13.28515625" style="1" customWidth="1"/>
    <col min="1012" max="1012" width="9.85546875" style="1" customWidth="1"/>
    <col min="1013" max="1021" width="9.7109375" style="1" customWidth="1"/>
    <col min="1022" max="1022" width="10.5703125" style="1" customWidth="1"/>
    <col min="1023" max="1023" width="9.7109375" style="1" customWidth="1"/>
    <col min="1024" max="1263" width="11.5703125" style="1"/>
    <col min="1264" max="1264" width="5.42578125" style="1" customWidth="1"/>
    <col min="1265" max="1265" width="56.7109375" style="1" customWidth="1"/>
    <col min="1266" max="1267" width="13.28515625" style="1" customWidth="1"/>
    <col min="1268" max="1268" width="9.85546875" style="1" customWidth="1"/>
    <col min="1269" max="1277" width="9.7109375" style="1" customWidth="1"/>
    <col min="1278" max="1278" width="10.5703125" style="1" customWidth="1"/>
    <col min="1279" max="1279" width="9.7109375" style="1" customWidth="1"/>
    <col min="1280" max="1519" width="11.5703125" style="1"/>
    <col min="1520" max="1520" width="5.42578125" style="1" customWidth="1"/>
    <col min="1521" max="1521" width="56.7109375" style="1" customWidth="1"/>
    <col min="1522" max="1523" width="13.28515625" style="1" customWidth="1"/>
    <col min="1524" max="1524" width="9.85546875" style="1" customWidth="1"/>
    <col min="1525" max="1533" width="9.7109375" style="1" customWidth="1"/>
    <col min="1534" max="1534" width="10.5703125" style="1" customWidth="1"/>
    <col min="1535" max="1535" width="9.7109375" style="1" customWidth="1"/>
    <col min="1536" max="1775" width="11.5703125" style="1"/>
    <col min="1776" max="1776" width="5.42578125" style="1" customWidth="1"/>
    <col min="1777" max="1777" width="56.7109375" style="1" customWidth="1"/>
    <col min="1778" max="1779" width="13.28515625" style="1" customWidth="1"/>
    <col min="1780" max="1780" width="9.85546875" style="1" customWidth="1"/>
    <col min="1781" max="1789" width="9.7109375" style="1" customWidth="1"/>
    <col min="1790" max="1790" width="10.5703125" style="1" customWidth="1"/>
    <col min="1791" max="1791" width="9.7109375" style="1" customWidth="1"/>
    <col min="1792" max="2031" width="11.5703125" style="1"/>
    <col min="2032" max="2032" width="5.42578125" style="1" customWidth="1"/>
    <col min="2033" max="2033" width="56.7109375" style="1" customWidth="1"/>
    <col min="2034" max="2035" width="13.28515625" style="1" customWidth="1"/>
    <col min="2036" max="2036" width="9.85546875" style="1" customWidth="1"/>
    <col min="2037" max="2045" width="9.7109375" style="1" customWidth="1"/>
    <col min="2046" max="2046" width="10.5703125" style="1" customWidth="1"/>
    <col min="2047" max="2047" width="9.7109375" style="1" customWidth="1"/>
    <col min="2048" max="2287" width="11.5703125" style="1"/>
    <col min="2288" max="2288" width="5.42578125" style="1" customWidth="1"/>
    <col min="2289" max="2289" width="56.7109375" style="1" customWidth="1"/>
    <col min="2290" max="2291" width="13.28515625" style="1" customWidth="1"/>
    <col min="2292" max="2292" width="9.85546875" style="1" customWidth="1"/>
    <col min="2293" max="2301" width="9.7109375" style="1" customWidth="1"/>
    <col min="2302" max="2302" width="10.5703125" style="1" customWidth="1"/>
    <col min="2303" max="2303" width="9.7109375" style="1" customWidth="1"/>
    <col min="2304" max="2543" width="11.5703125" style="1"/>
    <col min="2544" max="2544" width="5.42578125" style="1" customWidth="1"/>
    <col min="2545" max="2545" width="56.7109375" style="1" customWidth="1"/>
    <col min="2546" max="2547" width="13.28515625" style="1" customWidth="1"/>
    <col min="2548" max="2548" width="9.85546875" style="1" customWidth="1"/>
    <col min="2549" max="2557" width="9.7109375" style="1" customWidth="1"/>
    <col min="2558" max="2558" width="10.5703125" style="1" customWidth="1"/>
    <col min="2559" max="2559" width="9.7109375" style="1" customWidth="1"/>
    <col min="2560" max="2799" width="11.5703125" style="1"/>
    <col min="2800" max="2800" width="5.42578125" style="1" customWidth="1"/>
    <col min="2801" max="2801" width="56.7109375" style="1" customWidth="1"/>
    <col min="2802" max="2803" width="13.28515625" style="1" customWidth="1"/>
    <col min="2804" max="2804" width="9.85546875" style="1" customWidth="1"/>
    <col min="2805" max="2813" width="9.7109375" style="1" customWidth="1"/>
    <col min="2814" max="2814" width="10.5703125" style="1" customWidth="1"/>
    <col min="2815" max="2815" width="9.7109375" style="1" customWidth="1"/>
    <col min="2816" max="3055" width="11.5703125" style="1"/>
    <col min="3056" max="3056" width="5.42578125" style="1" customWidth="1"/>
    <col min="3057" max="3057" width="56.7109375" style="1" customWidth="1"/>
    <col min="3058" max="3059" width="13.28515625" style="1" customWidth="1"/>
    <col min="3060" max="3060" width="9.85546875" style="1" customWidth="1"/>
    <col min="3061" max="3069" width="9.7109375" style="1" customWidth="1"/>
    <col min="3070" max="3070" width="10.5703125" style="1" customWidth="1"/>
    <col min="3071" max="3071" width="9.7109375" style="1" customWidth="1"/>
    <col min="3072" max="3311" width="11.5703125" style="1"/>
    <col min="3312" max="3312" width="5.42578125" style="1" customWidth="1"/>
    <col min="3313" max="3313" width="56.7109375" style="1" customWidth="1"/>
    <col min="3314" max="3315" width="13.28515625" style="1" customWidth="1"/>
    <col min="3316" max="3316" width="9.85546875" style="1" customWidth="1"/>
    <col min="3317" max="3325" width="9.7109375" style="1" customWidth="1"/>
    <col min="3326" max="3326" width="10.5703125" style="1" customWidth="1"/>
    <col min="3327" max="3327" width="9.7109375" style="1" customWidth="1"/>
    <col min="3328" max="3567" width="11.5703125" style="1"/>
    <col min="3568" max="3568" width="5.42578125" style="1" customWidth="1"/>
    <col min="3569" max="3569" width="56.7109375" style="1" customWidth="1"/>
    <col min="3570" max="3571" width="13.28515625" style="1" customWidth="1"/>
    <col min="3572" max="3572" width="9.85546875" style="1" customWidth="1"/>
    <col min="3573" max="3581" width="9.7109375" style="1" customWidth="1"/>
    <col min="3582" max="3582" width="10.5703125" style="1" customWidth="1"/>
    <col min="3583" max="3583" width="9.7109375" style="1" customWidth="1"/>
    <col min="3584" max="3823" width="11.5703125" style="1"/>
    <col min="3824" max="3824" width="5.42578125" style="1" customWidth="1"/>
    <col min="3825" max="3825" width="56.7109375" style="1" customWidth="1"/>
    <col min="3826" max="3827" width="13.28515625" style="1" customWidth="1"/>
    <col min="3828" max="3828" width="9.85546875" style="1" customWidth="1"/>
    <col min="3829" max="3837" width="9.7109375" style="1" customWidth="1"/>
    <col min="3838" max="3838" width="10.5703125" style="1" customWidth="1"/>
    <col min="3839" max="3839" width="9.7109375" style="1" customWidth="1"/>
    <col min="3840" max="4079" width="11.5703125" style="1"/>
    <col min="4080" max="4080" width="5.42578125" style="1" customWidth="1"/>
    <col min="4081" max="4081" width="56.7109375" style="1" customWidth="1"/>
    <col min="4082" max="4083" width="13.28515625" style="1" customWidth="1"/>
    <col min="4084" max="4084" width="9.85546875" style="1" customWidth="1"/>
    <col min="4085" max="4093" width="9.7109375" style="1" customWidth="1"/>
    <col min="4094" max="4094" width="10.5703125" style="1" customWidth="1"/>
    <col min="4095" max="4095" width="9.7109375" style="1" customWidth="1"/>
    <col min="4096" max="4335" width="11.5703125" style="1"/>
    <col min="4336" max="4336" width="5.42578125" style="1" customWidth="1"/>
    <col min="4337" max="4337" width="56.7109375" style="1" customWidth="1"/>
    <col min="4338" max="4339" width="13.28515625" style="1" customWidth="1"/>
    <col min="4340" max="4340" width="9.85546875" style="1" customWidth="1"/>
    <col min="4341" max="4349" width="9.7109375" style="1" customWidth="1"/>
    <col min="4350" max="4350" width="10.5703125" style="1" customWidth="1"/>
    <col min="4351" max="4351" width="9.7109375" style="1" customWidth="1"/>
    <col min="4352" max="4591" width="11.5703125" style="1"/>
    <col min="4592" max="4592" width="5.42578125" style="1" customWidth="1"/>
    <col min="4593" max="4593" width="56.7109375" style="1" customWidth="1"/>
    <col min="4594" max="4595" width="13.28515625" style="1" customWidth="1"/>
    <col min="4596" max="4596" width="9.85546875" style="1" customWidth="1"/>
    <col min="4597" max="4605" width="9.7109375" style="1" customWidth="1"/>
    <col min="4606" max="4606" width="10.5703125" style="1" customWidth="1"/>
    <col min="4607" max="4607" width="9.7109375" style="1" customWidth="1"/>
    <col min="4608" max="4847" width="11.5703125" style="1"/>
    <col min="4848" max="4848" width="5.42578125" style="1" customWidth="1"/>
    <col min="4849" max="4849" width="56.7109375" style="1" customWidth="1"/>
    <col min="4850" max="4851" width="13.28515625" style="1" customWidth="1"/>
    <col min="4852" max="4852" width="9.85546875" style="1" customWidth="1"/>
    <col min="4853" max="4861" width="9.7109375" style="1" customWidth="1"/>
    <col min="4862" max="4862" width="10.5703125" style="1" customWidth="1"/>
    <col min="4863" max="4863" width="9.7109375" style="1" customWidth="1"/>
    <col min="4864" max="5103" width="11.5703125" style="1"/>
    <col min="5104" max="5104" width="5.42578125" style="1" customWidth="1"/>
    <col min="5105" max="5105" width="56.7109375" style="1" customWidth="1"/>
    <col min="5106" max="5107" width="13.28515625" style="1" customWidth="1"/>
    <col min="5108" max="5108" width="9.85546875" style="1" customWidth="1"/>
    <col min="5109" max="5117" width="9.7109375" style="1" customWidth="1"/>
    <col min="5118" max="5118" width="10.5703125" style="1" customWidth="1"/>
    <col min="5119" max="5119" width="9.7109375" style="1" customWidth="1"/>
    <col min="5120" max="5359" width="11.5703125" style="1"/>
    <col min="5360" max="5360" width="5.42578125" style="1" customWidth="1"/>
    <col min="5361" max="5361" width="56.7109375" style="1" customWidth="1"/>
    <col min="5362" max="5363" width="13.28515625" style="1" customWidth="1"/>
    <col min="5364" max="5364" width="9.85546875" style="1" customWidth="1"/>
    <col min="5365" max="5373" width="9.7109375" style="1" customWidth="1"/>
    <col min="5374" max="5374" width="10.5703125" style="1" customWidth="1"/>
    <col min="5375" max="5375" width="9.7109375" style="1" customWidth="1"/>
    <col min="5376" max="5615" width="11.5703125" style="1"/>
    <col min="5616" max="5616" width="5.42578125" style="1" customWidth="1"/>
    <col min="5617" max="5617" width="56.7109375" style="1" customWidth="1"/>
    <col min="5618" max="5619" width="13.28515625" style="1" customWidth="1"/>
    <col min="5620" max="5620" width="9.85546875" style="1" customWidth="1"/>
    <col min="5621" max="5629" width="9.7109375" style="1" customWidth="1"/>
    <col min="5630" max="5630" width="10.5703125" style="1" customWidth="1"/>
    <col min="5631" max="5631" width="9.7109375" style="1" customWidth="1"/>
    <col min="5632" max="5871" width="11.5703125" style="1"/>
    <col min="5872" max="5872" width="5.42578125" style="1" customWidth="1"/>
    <col min="5873" max="5873" width="56.7109375" style="1" customWidth="1"/>
    <col min="5874" max="5875" width="13.28515625" style="1" customWidth="1"/>
    <col min="5876" max="5876" width="9.85546875" style="1" customWidth="1"/>
    <col min="5877" max="5885" width="9.7109375" style="1" customWidth="1"/>
    <col min="5886" max="5886" width="10.5703125" style="1" customWidth="1"/>
    <col min="5887" max="5887" width="9.7109375" style="1" customWidth="1"/>
    <col min="5888" max="6127" width="11.5703125" style="1"/>
    <col min="6128" max="6128" width="5.42578125" style="1" customWidth="1"/>
    <col min="6129" max="6129" width="56.7109375" style="1" customWidth="1"/>
    <col min="6130" max="6131" width="13.28515625" style="1" customWidth="1"/>
    <col min="6132" max="6132" width="9.85546875" style="1" customWidth="1"/>
    <col min="6133" max="6141" width="9.7109375" style="1" customWidth="1"/>
    <col min="6142" max="6142" width="10.5703125" style="1" customWidth="1"/>
    <col min="6143" max="6143" width="9.7109375" style="1" customWidth="1"/>
    <col min="6144" max="6383" width="11.5703125" style="1"/>
    <col min="6384" max="6384" width="5.42578125" style="1" customWidth="1"/>
    <col min="6385" max="6385" width="56.7109375" style="1" customWidth="1"/>
    <col min="6386" max="6387" width="13.28515625" style="1" customWidth="1"/>
    <col min="6388" max="6388" width="9.85546875" style="1" customWidth="1"/>
    <col min="6389" max="6397" width="9.7109375" style="1" customWidth="1"/>
    <col min="6398" max="6398" width="10.5703125" style="1" customWidth="1"/>
    <col min="6399" max="6399" width="9.7109375" style="1" customWidth="1"/>
    <col min="6400" max="6639" width="11.5703125" style="1"/>
    <col min="6640" max="6640" width="5.42578125" style="1" customWidth="1"/>
    <col min="6641" max="6641" width="56.7109375" style="1" customWidth="1"/>
    <col min="6642" max="6643" width="13.28515625" style="1" customWidth="1"/>
    <col min="6644" max="6644" width="9.85546875" style="1" customWidth="1"/>
    <col min="6645" max="6653" width="9.7109375" style="1" customWidth="1"/>
    <col min="6654" max="6654" width="10.5703125" style="1" customWidth="1"/>
    <col min="6655" max="6655" width="9.7109375" style="1" customWidth="1"/>
    <col min="6656" max="6895" width="11.5703125" style="1"/>
    <col min="6896" max="6896" width="5.42578125" style="1" customWidth="1"/>
    <col min="6897" max="6897" width="56.7109375" style="1" customWidth="1"/>
    <col min="6898" max="6899" width="13.28515625" style="1" customWidth="1"/>
    <col min="6900" max="6900" width="9.85546875" style="1" customWidth="1"/>
    <col min="6901" max="6909" width="9.7109375" style="1" customWidth="1"/>
    <col min="6910" max="6910" width="10.5703125" style="1" customWidth="1"/>
    <col min="6911" max="6911" width="9.7109375" style="1" customWidth="1"/>
    <col min="6912" max="7151" width="11.5703125" style="1"/>
    <col min="7152" max="7152" width="5.42578125" style="1" customWidth="1"/>
    <col min="7153" max="7153" width="56.7109375" style="1" customWidth="1"/>
    <col min="7154" max="7155" width="13.28515625" style="1" customWidth="1"/>
    <col min="7156" max="7156" width="9.85546875" style="1" customWidth="1"/>
    <col min="7157" max="7165" width="9.7109375" style="1" customWidth="1"/>
    <col min="7166" max="7166" width="10.5703125" style="1" customWidth="1"/>
    <col min="7167" max="7167" width="9.7109375" style="1" customWidth="1"/>
    <col min="7168" max="7407" width="11.5703125" style="1"/>
    <col min="7408" max="7408" width="5.42578125" style="1" customWidth="1"/>
    <col min="7409" max="7409" width="56.7109375" style="1" customWidth="1"/>
    <col min="7410" max="7411" width="13.28515625" style="1" customWidth="1"/>
    <col min="7412" max="7412" width="9.85546875" style="1" customWidth="1"/>
    <col min="7413" max="7421" width="9.7109375" style="1" customWidth="1"/>
    <col min="7422" max="7422" width="10.5703125" style="1" customWidth="1"/>
    <col min="7423" max="7423" width="9.7109375" style="1" customWidth="1"/>
    <col min="7424" max="7663" width="11.5703125" style="1"/>
    <col min="7664" max="7664" width="5.42578125" style="1" customWidth="1"/>
    <col min="7665" max="7665" width="56.7109375" style="1" customWidth="1"/>
    <col min="7666" max="7667" width="13.28515625" style="1" customWidth="1"/>
    <col min="7668" max="7668" width="9.85546875" style="1" customWidth="1"/>
    <col min="7669" max="7677" width="9.7109375" style="1" customWidth="1"/>
    <col min="7678" max="7678" width="10.5703125" style="1" customWidth="1"/>
    <col min="7679" max="7679" width="9.7109375" style="1" customWidth="1"/>
    <col min="7680" max="7919" width="11.5703125" style="1"/>
    <col min="7920" max="7920" width="5.42578125" style="1" customWidth="1"/>
    <col min="7921" max="7921" width="56.7109375" style="1" customWidth="1"/>
    <col min="7922" max="7923" width="13.28515625" style="1" customWidth="1"/>
    <col min="7924" max="7924" width="9.85546875" style="1" customWidth="1"/>
    <col min="7925" max="7933" width="9.7109375" style="1" customWidth="1"/>
    <col min="7934" max="7934" width="10.5703125" style="1" customWidth="1"/>
    <col min="7935" max="7935" width="9.7109375" style="1" customWidth="1"/>
    <col min="7936" max="8175" width="11.5703125" style="1"/>
    <col min="8176" max="8176" width="5.42578125" style="1" customWidth="1"/>
    <col min="8177" max="8177" width="56.7109375" style="1" customWidth="1"/>
    <col min="8178" max="8179" width="13.28515625" style="1" customWidth="1"/>
    <col min="8180" max="8180" width="9.85546875" style="1" customWidth="1"/>
    <col min="8181" max="8189" width="9.7109375" style="1" customWidth="1"/>
    <col min="8190" max="8190" width="10.5703125" style="1" customWidth="1"/>
    <col min="8191" max="8191" width="9.7109375" style="1" customWidth="1"/>
    <col min="8192" max="8431" width="11.5703125" style="1"/>
    <col min="8432" max="8432" width="5.42578125" style="1" customWidth="1"/>
    <col min="8433" max="8433" width="56.7109375" style="1" customWidth="1"/>
    <col min="8434" max="8435" width="13.28515625" style="1" customWidth="1"/>
    <col min="8436" max="8436" width="9.85546875" style="1" customWidth="1"/>
    <col min="8437" max="8445" width="9.7109375" style="1" customWidth="1"/>
    <col min="8446" max="8446" width="10.5703125" style="1" customWidth="1"/>
    <col min="8447" max="8447" width="9.7109375" style="1" customWidth="1"/>
    <col min="8448" max="8687" width="11.5703125" style="1"/>
    <col min="8688" max="8688" width="5.42578125" style="1" customWidth="1"/>
    <col min="8689" max="8689" width="56.7109375" style="1" customWidth="1"/>
    <col min="8690" max="8691" width="13.28515625" style="1" customWidth="1"/>
    <col min="8692" max="8692" width="9.85546875" style="1" customWidth="1"/>
    <col min="8693" max="8701" width="9.7109375" style="1" customWidth="1"/>
    <col min="8702" max="8702" width="10.5703125" style="1" customWidth="1"/>
    <col min="8703" max="8703" width="9.7109375" style="1" customWidth="1"/>
    <col min="8704" max="8943" width="11.5703125" style="1"/>
    <col min="8944" max="8944" width="5.42578125" style="1" customWidth="1"/>
    <col min="8945" max="8945" width="56.7109375" style="1" customWidth="1"/>
    <col min="8946" max="8947" width="13.28515625" style="1" customWidth="1"/>
    <col min="8948" max="8948" width="9.85546875" style="1" customWidth="1"/>
    <col min="8949" max="8957" width="9.7109375" style="1" customWidth="1"/>
    <col min="8958" max="8958" width="10.5703125" style="1" customWidth="1"/>
    <col min="8959" max="8959" width="9.7109375" style="1" customWidth="1"/>
    <col min="8960" max="9199" width="11.5703125" style="1"/>
    <col min="9200" max="9200" width="5.42578125" style="1" customWidth="1"/>
    <col min="9201" max="9201" width="56.7109375" style="1" customWidth="1"/>
    <col min="9202" max="9203" width="13.28515625" style="1" customWidth="1"/>
    <col min="9204" max="9204" width="9.85546875" style="1" customWidth="1"/>
    <col min="9205" max="9213" width="9.7109375" style="1" customWidth="1"/>
    <col min="9214" max="9214" width="10.5703125" style="1" customWidth="1"/>
    <col min="9215" max="9215" width="9.7109375" style="1" customWidth="1"/>
    <col min="9216" max="9455" width="11.5703125" style="1"/>
    <col min="9456" max="9456" width="5.42578125" style="1" customWidth="1"/>
    <col min="9457" max="9457" width="56.7109375" style="1" customWidth="1"/>
    <col min="9458" max="9459" width="13.28515625" style="1" customWidth="1"/>
    <col min="9460" max="9460" width="9.85546875" style="1" customWidth="1"/>
    <col min="9461" max="9469" width="9.7109375" style="1" customWidth="1"/>
    <col min="9470" max="9470" width="10.5703125" style="1" customWidth="1"/>
    <col min="9471" max="9471" width="9.7109375" style="1" customWidth="1"/>
    <col min="9472" max="9711" width="11.5703125" style="1"/>
    <col min="9712" max="9712" width="5.42578125" style="1" customWidth="1"/>
    <col min="9713" max="9713" width="56.7109375" style="1" customWidth="1"/>
    <col min="9714" max="9715" width="13.28515625" style="1" customWidth="1"/>
    <col min="9716" max="9716" width="9.85546875" style="1" customWidth="1"/>
    <col min="9717" max="9725" width="9.7109375" style="1" customWidth="1"/>
    <col min="9726" max="9726" width="10.5703125" style="1" customWidth="1"/>
    <col min="9727" max="9727" width="9.7109375" style="1" customWidth="1"/>
    <col min="9728" max="9967" width="11.5703125" style="1"/>
    <col min="9968" max="9968" width="5.42578125" style="1" customWidth="1"/>
    <col min="9969" max="9969" width="56.7109375" style="1" customWidth="1"/>
    <col min="9970" max="9971" width="13.28515625" style="1" customWidth="1"/>
    <col min="9972" max="9972" width="9.85546875" style="1" customWidth="1"/>
    <col min="9973" max="9981" width="9.7109375" style="1" customWidth="1"/>
    <col min="9982" max="9982" width="10.5703125" style="1" customWidth="1"/>
    <col min="9983" max="9983" width="9.7109375" style="1" customWidth="1"/>
    <col min="9984" max="10223" width="11.5703125" style="1"/>
    <col min="10224" max="10224" width="5.42578125" style="1" customWidth="1"/>
    <col min="10225" max="10225" width="56.7109375" style="1" customWidth="1"/>
    <col min="10226" max="10227" width="13.28515625" style="1" customWidth="1"/>
    <col min="10228" max="10228" width="9.85546875" style="1" customWidth="1"/>
    <col min="10229" max="10237" width="9.7109375" style="1" customWidth="1"/>
    <col min="10238" max="10238" width="10.5703125" style="1" customWidth="1"/>
    <col min="10239" max="10239" width="9.7109375" style="1" customWidth="1"/>
    <col min="10240" max="10479" width="11.5703125" style="1"/>
    <col min="10480" max="10480" width="5.42578125" style="1" customWidth="1"/>
    <col min="10481" max="10481" width="56.7109375" style="1" customWidth="1"/>
    <col min="10482" max="10483" width="13.28515625" style="1" customWidth="1"/>
    <col min="10484" max="10484" width="9.85546875" style="1" customWidth="1"/>
    <col min="10485" max="10493" width="9.7109375" style="1" customWidth="1"/>
    <col min="10494" max="10494" width="10.5703125" style="1" customWidth="1"/>
    <col min="10495" max="10495" width="9.7109375" style="1" customWidth="1"/>
    <col min="10496" max="10735" width="11.5703125" style="1"/>
    <col min="10736" max="10736" width="5.42578125" style="1" customWidth="1"/>
    <col min="10737" max="10737" width="56.7109375" style="1" customWidth="1"/>
    <col min="10738" max="10739" width="13.28515625" style="1" customWidth="1"/>
    <col min="10740" max="10740" width="9.85546875" style="1" customWidth="1"/>
    <col min="10741" max="10749" width="9.7109375" style="1" customWidth="1"/>
    <col min="10750" max="10750" width="10.5703125" style="1" customWidth="1"/>
    <col min="10751" max="10751" width="9.7109375" style="1" customWidth="1"/>
    <col min="10752" max="10991" width="11.5703125" style="1"/>
    <col min="10992" max="10992" width="5.42578125" style="1" customWidth="1"/>
    <col min="10993" max="10993" width="56.7109375" style="1" customWidth="1"/>
    <col min="10994" max="10995" width="13.28515625" style="1" customWidth="1"/>
    <col min="10996" max="10996" width="9.85546875" style="1" customWidth="1"/>
    <col min="10997" max="11005" width="9.7109375" style="1" customWidth="1"/>
    <col min="11006" max="11006" width="10.5703125" style="1" customWidth="1"/>
    <col min="11007" max="11007" width="9.7109375" style="1" customWidth="1"/>
    <col min="11008" max="11247" width="11.5703125" style="1"/>
    <col min="11248" max="11248" width="5.42578125" style="1" customWidth="1"/>
    <col min="11249" max="11249" width="56.7109375" style="1" customWidth="1"/>
    <col min="11250" max="11251" width="13.28515625" style="1" customWidth="1"/>
    <col min="11252" max="11252" width="9.85546875" style="1" customWidth="1"/>
    <col min="11253" max="11261" width="9.7109375" style="1" customWidth="1"/>
    <col min="11262" max="11262" width="10.5703125" style="1" customWidth="1"/>
    <col min="11263" max="11263" width="9.7109375" style="1" customWidth="1"/>
    <col min="11264" max="11503" width="11.5703125" style="1"/>
    <col min="11504" max="11504" width="5.42578125" style="1" customWidth="1"/>
    <col min="11505" max="11505" width="56.7109375" style="1" customWidth="1"/>
    <col min="11506" max="11507" width="13.28515625" style="1" customWidth="1"/>
    <col min="11508" max="11508" width="9.85546875" style="1" customWidth="1"/>
    <col min="11509" max="11517" width="9.7109375" style="1" customWidth="1"/>
    <col min="11518" max="11518" width="10.5703125" style="1" customWidth="1"/>
    <col min="11519" max="11519" width="9.7109375" style="1" customWidth="1"/>
    <col min="11520" max="11759" width="11.5703125" style="1"/>
    <col min="11760" max="11760" width="5.42578125" style="1" customWidth="1"/>
    <col min="11761" max="11761" width="56.7109375" style="1" customWidth="1"/>
    <col min="11762" max="11763" width="13.28515625" style="1" customWidth="1"/>
    <col min="11764" max="11764" width="9.85546875" style="1" customWidth="1"/>
    <col min="11765" max="11773" width="9.7109375" style="1" customWidth="1"/>
    <col min="11774" max="11774" width="10.5703125" style="1" customWidth="1"/>
    <col min="11775" max="11775" width="9.7109375" style="1" customWidth="1"/>
    <col min="11776" max="12015" width="11.5703125" style="1"/>
    <col min="12016" max="12016" width="5.42578125" style="1" customWidth="1"/>
    <col min="12017" max="12017" width="56.7109375" style="1" customWidth="1"/>
    <col min="12018" max="12019" width="13.28515625" style="1" customWidth="1"/>
    <col min="12020" max="12020" width="9.85546875" style="1" customWidth="1"/>
    <col min="12021" max="12029" width="9.7109375" style="1" customWidth="1"/>
    <col min="12030" max="12030" width="10.5703125" style="1" customWidth="1"/>
    <col min="12031" max="12031" width="9.7109375" style="1" customWidth="1"/>
    <col min="12032" max="12271" width="11.5703125" style="1"/>
    <col min="12272" max="12272" width="5.42578125" style="1" customWidth="1"/>
    <col min="12273" max="12273" width="56.7109375" style="1" customWidth="1"/>
    <col min="12274" max="12275" width="13.28515625" style="1" customWidth="1"/>
    <col min="12276" max="12276" width="9.85546875" style="1" customWidth="1"/>
    <col min="12277" max="12285" width="9.7109375" style="1" customWidth="1"/>
    <col min="12286" max="12286" width="10.5703125" style="1" customWidth="1"/>
    <col min="12287" max="12287" width="9.7109375" style="1" customWidth="1"/>
    <col min="12288" max="12527" width="11.5703125" style="1"/>
    <col min="12528" max="12528" width="5.42578125" style="1" customWidth="1"/>
    <col min="12529" max="12529" width="56.7109375" style="1" customWidth="1"/>
    <col min="12530" max="12531" width="13.28515625" style="1" customWidth="1"/>
    <col min="12532" max="12532" width="9.85546875" style="1" customWidth="1"/>
    <col min="12533" max="12541" width="9.7109375" style="1" customWidth="1"/>
    <col min="12542" max="12542" width="10.5703125" style="1" customWidth="1"/>
    <col min="12543" max="12543" width="9.7109375" style="1" customWidth="1"/>
    <col min="12544" max="12783" width="11.5703125" style="1"/>
    <col min="12784" max="12784" width="5.42578125" style="1" customWidth="1"/>
    <col min="12785" max="12785" width="56.7109375" style="1" customWidth="1"/>
    <col min="12786" max="12787" width="13.28515625" style="1" customWidth="1"/>
    <col min="12788" max="12788" width="9.85546875" style="1" customWidth="1"/>
    <col min="12789" max="12797" width="9.7109375" style="1" customWidth="1"/>
    <col min="12798" max="12798" width="10.5703125" style="1" customWidth="1"/>
    <col min="12799" max="12799" width="9.7109375" style="1" customWidth="1"/>
    <col min="12800" max="13039" width="11.5703125" style="1"/>
    <col min="13040" max="13040" width="5.42578125" style="1" customWidth="1"/>
    <col min="13041" max="13041" width="56.7109375" style="1" customWidth="1"/>
    <col min="13042" max="13043" width="13.28515625" style="1" customWidth="1"/>
    <col min="13044" max="13044" width="9.85546875" style="1" customWidth="1"/>
    <col min="13045" max="13053" width="9.7109375" style="1" customWidth="1"/>
    <col min="13054" max="13054" width="10.5703125" style="1" customWidth="1"/>
    <col min="13055" max="13055" width="9.7109375" style="1" customWidth="1"/>
    <col min="13056" max="13295" width="11.5703125" style="1"/>
    <col min="13296" max="13296" width="5.42578125" style="1" customWidth="1"/>
    <col min="13297" max="13297" width="56.7109375" style="1" customWidth="1"/>
    <col min="13298" max="13299" width="13.28515625" style="1" customWidth="1"/>
    <col min="13300" max="13300" width="9.85546875" style="1" customWidth="1"/>
    <col min="13301" max="13309" width="9.7109375" style="1" customWidth="1"/>
    <col min="13310" max="13310" width="10.5703125" style="1" customWidth="1"/>
    <col min="13311" max="13311" width="9.7109375" style="1" customWidth="1"/>
    <col min="13312" max="13551" width="11.5703125" style="1"/>
    <col min="13552" max="13552" width="5.42578125" style="1" customWidth="1"/>
    <col min="13553" max="13553" width="56.7109375" style="1" customWidth="1"/>
    <col min="13554" max="13555" width="13.28515625" style="1" customWidth="1"/>
    <col min="13556" max="13556" width="9.85546875" style="1" customWidth="1"/>
    <col min="13557" max="13565" width="9.7109375" style="1" customWidth="1"/>
    <col min="13566" max="13566" width="10.5703125" style="1" customWidth="1"/>
    <col min="13567" max="13567" width="9.7109375" style="1" customWidth="1"/>
    <col min="13568" max="13807" width="11.5703125" style="1"/>
    <col min="13808" max="13808" width="5.42578125" style="1" customWidth="1"/>
    <col min="13809" max="13809" width="56.7109375" style="1" customWidth="1"/>
    <col min="13810" max="13811" width="13.28515625" style="1" customWidth="1"/>
    <col min="13812" max="13812" width="9.85546875" style="1" customWidth="1"/>
    <col min="13813" max="13821" width="9.7109375" style="1" customWidth="1"/>
    <col min="13822" max="13822" width="10.5703125" style="1" customWidth="1"/>
    <col min="13823" max="13823" width="9.7109375" style="1" customWidth="1"/>
    <col min="13824" max="14063" width="11.5703125" style="1"/>
    <col min="14064" max="14064" width="5.42578125" style="1" customWidth="1"/>
    <col min="14065" max="14065" width="56.7109375" style="1" customWidth="1"/>
    <col min="14066" max="14067" width="13.28515625" style="1" customWidth="1"/>
    <col min="14068" max="14068" width="9.85546875" style="1" customWidth="1"/>
    <col min="14069" max="14077" width="9.7109375" style="1" customWidth="1"/>
    <col min="14078" max="14078" width="10.5703125" style="1" customWidth="1"/>
    <col min="14079" max="14079" width="9.7109375" style="1" customWidth="1"/>
    <col min="14080" max="14319" width="11.5703125" style="1"/>
    <col min="14320" max="14320" width="5.42578125" style="1" customWidth="1"/>
    <col min="14321" max="14321" width="56.7109375" style="1" customWidth="1"/>
    <col min="14322" max="14323" width="13.28515625" style="1" customWidth="1"/>
    <col min="14324" max="14324" width="9.85546875" style="1" customWidth="1"/>
    <col min="14325" max="14333" width="9.7109375" style="1" customWidth="1"/>
    <col min="14334" max="14334" width="10.5703125" style="1" customWidth="1"/>
    <col min="14335" max="14335" width="9.7109375" style="1" customWidth="1"/>
    <col min="14336" max="14575" width="11.5703125" style="1"/>
    <col min="14576" max="14576" width="5.42578125" style="1" customWidth="1"/>
    <col min="14577" max="14577" width="56.7109375" style="1" customWidth="1"/>
    <col min="14578" max="14579" width="13.28515625" style="1" customWidth="1"/>
    <col min="14580" max="14580" width="9.85546875" style="1" customWidth="1"/>
    <col min="14581" max="14589" width="9.7109375" style="1" customWidth="1"/>
    <col min="14590" max="14590" width="10.5703125" style="1" customWidth="1"/>
    <col min="14591" max="14591" width="9.7109375" style="1" customWidth="1"/>
    <col min="14592" max="14831" width="11.5703125" style="1"/>
    <col min="14832" max="14832" width="5.42578125" style="1" customWidth="1"/>
    <col min="14833" max="14833" width="56.7109375" style="1" customWidth="1"/>
    <col min="14834" max="14835" width="13.28515625" style="1" customWidth="1"/>
    <col min="14836" max="14836" width="9.85546875" style="1" customWidth="1"/>
    <col min="14837" max="14845" width="9.7109375" style="1" customWidth="1"/>
    <col min="14846" max="14846" width="10.5703125" style="1" customWidth="1"/>
    <col min="14847" max="14847" width="9.7109375" style="1" customWidth="1"/>
    <col min="14848" max="15087" width="11.5703125" style="1"/>
    <col min="15088" max="15088" width="5.42578125" style="1" customWidth="1"/>
    <col min="15089" max="15089" width="56.7109375" style="1" customWidth="1"/>
    <col min="15090" max="15091" width="13.28515625" style="1" customWidth="1"/>
    <col min="15092" max="15092" width="9.85546875" style="1" customWidth="1"/>
    <col min="15093" max="15101" width="9.7109375" style="1" customWidth="1"/>
    <col min="15102" max="15102" width="10.5703125" style="1" customWidth="1"/>
    <col min="15103" max="15103" width="9.7109375" style="1" customWidth="1"/>
    <col min="15104" max="15343" width="11.5703125" style="1"/>
    <col min="15344" max="15344" width="5.42578125" style="1" customWidth="1"/>
    <col min="15345" max="15345" width="56.7109375" style="1" customWidth="1"/>
    <col min="15346" max="15347" width="13.28515625" style="1" customWidth="1"/>
    <col min="15348" max="15348" width="9.85546875" style="1" customWidth="1"/>
    <col min="15349" max="15357" width="9.7109375" style="1" customWidth="1"/>
    <col min="15358" max="15358" width="10.5703125" style="1" customWidth="1"/>
    <col min="15359" max="15359" width="9.7109375" style="1" customWidth="1"/>
    <col min="15360" max="15599" width="11.5703125" style="1"/>
    <col min="15600" max="15600" width="5.42578125" style="1" customWidth="1"/>
    <col min="15601" max="15601" width="56.7109375" style="1" customWidth="1"/>
    <col min="15602" max="15603" width="13.28515625" style="1" customWidth="1"/>
    <col min="15604" max="15604" width="9.85546875" style="1" customWidth="1"/>
    <col min="15605" max="15613" width="9.7109375" style="1" customWidth="1"/>
    <col min="15614" max="15614" width="10.5703125" style="1" customWidth="1"/>
    <col min="15615" max="15615" width="9.7109375" style="1" customWidth="1"/>
    <col min="15616" max="15855" width="11.5703125" style="1"/>
    <col min="15856" max="15856" width="5.42578125" style="1" customWidth="1"/>
    <col min="15857" max="15857" width="56.7109375" style="1" customWidth="1"/>
    <col min="15858" max="15859" width="13.28515625" style="1" customWidth="1"/>
    <col min="15860" max="15860" width="9.85546875" style="1" customWidth="1"/>
    <col min="15861" max="15869" width="9.7109375" style="1" customWidth="1"/>
    <col min="15870" max="15870" width="10.5703125" style="1" customWidth="1"/>
    <col min="15871" max="15871" width="9.7109375" style="1" customWidth="1"/>
    <col min="15872" max="16111" width="11.5703125" style="1"/>
    <col min="16112" max="16112" width="5.42578125" style="1" customWidth="1"/>
    <col min="16113" max="16113" width="56.7109375" style="1" customWidth="1"/>
    <col min="16114" max="16115" width="13.28515625" style="1" customWidth="1"/>
    <col min="16116" max="16116" width="9.85546875" style="1" customWidth="1"/>
    <col min="16117" max="16125" width="9.7109375" style="1" customWidth="1"/>
    <col min="16126" max="16126" width="10.5703125" style="1" customWidth="1"/>
    <col min="16127" max="16127" width="9.7109375" style="1" customWidth="1"/>
    <col min="16128" max="16384" width="11.5703125" style="1"/>
  </cols>
  <sheetData>
    <row r="2" spans="1:10" ht="13.9" customHeight="1" x14ac:dyDescent="0.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2" t="s">
        <v>13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2" t="s">
        <v>26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x14ac:dyDescent="0.2">
      <c r="A5" s="72" t="s">
        <v>50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x14ac:dyDescent="0.2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ht="13.9" customHeight="1" x14ac:dyDescent="0.2">
      <c r="A7" s="72" t="s">
        <v>6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x14ac:dyDescent="0.2">
      <c r="A8" s="72"/>
      <c r="B8" s="72"/>
      <c r="C8" s="23"/>
      <c r="D8" s="23"/>
      <c r="E8" s="23"/>
      <c r="F8" s="23"/>
      <c r="G8" s="23"/>
      <c r="H8" s="23"/>
      <c r="I8" s="23"/>
      <c r="J8" s="23"/>
    </row>
    <row r="9" spans="1:10" s="2" customFormat="1" ht="15.95" customHeight="1" x14ac:dyDescent="0.2">
      <c r="A9" s="73" t="s">
        <v>10</v>
      </c>
      <c r="B9" s="73"/>
      <c r="C9" s="73"/>
      <c r="D9" s="70" t="s">
        <v>19</v>
      </c>
      <c r="E9" s="74"/>
      <c r="F9" s="71"/>
      <c r="G9" s="61" t="s">
        <v>2</v>
      </c>
      <c r="H9" s="61" t="s">
        <v>12</v>
      </c>
      <c r="I9" s="61" t="s">
        <v>8</v>
      </c>
      <c r="J9" s="61" t="s">
        <v>7</v>
      </c>
    </row>
    <row r="10" spans="1:10" s="2" customFormat="1" ht="15.95" customHeight="1" x14ac:dyDescent="0.2">
      <c r="A10" s="64"/>
      <c r="B10" s="65"/>
      <c r="C10" s="68" t="s">
        <v>3</v>
      </c>
      <c r="D10" s="68" t="s">
        <v>16</v>
      </c>
      <c r="E10" s="70" t="s">
        <v>17</v>
      </c>
      <c r="F10" s="71"/>
      <c r="G10" s="62"/>
      <c r="H10" s="62"/>
      <c r="I10" s="62"/>
      <c r="J10" s="62"/>
    </row>
    <row r="11" spans="1:10" s="2" customFormat="1" ht="15.95" customHeight="1" x14ac:dyDescent="0.2">
      <c r="A11" s="66"/>
      <c r="B11" s="67"/>
      <c r="C11" s="69"/>
      <c r="D11" s="69"/>
      <c r="E11" s="22"/>
      <c r="F11" s="24" t="s">
        <v>18</v>
      </c>
      <c r="G11" s="63"/>
      <c r="H11" s="63"/>
      <c r="I11" s="63"/>
      <c r="J11" s="63"/>
    </row>
    <row r="12" spans="1:10" ht="43.5" customHeight="1" x14ac:dyDescent="0.2">
      <c r="A12" s="25">
        <v>1</v>
      </c>
      <c r="B12" s="34" t="s">
        <v>24</v>
      </c>
      <c r="C12" s="16">
        <v>101.018941</v>
      </c>
      <c r="D12" s="35" t="s">
        <v>20</v>
      </c>
      <c r="E12" s="35"/>
      <c r="F12" s="35"/>
      <c r="G12" s="9" t="s">
        <v>52</v>
      </c>
      <c r="H12" s="9" t="s">
        <v>51</v>
      </c>
      <c r="I12" s="36">
        <f>13823.77 + 25145.58</f>
        <v>38969.350000000006</v>
      </c>
      <c r="J12" s="37">
        <f>+I12</f>
        <v>38969.350000000006</v>
      </c>
    </row>
    <row r="13" spans="1:10" ht="21.95" customHeight="1" x14ac:dyDescent="0.2">
      <c r="A13" s="25">
        <f>+A12+1</f>
        <v>2</v>
      </c>
      <c r="B13" s="34"/>
      <c r="C13" s="16"/>
      <c r="D13" s="35"/>
      <c r="E13" s="35"/>
      <c r="F13" s="35"/>
      <c r="G13" s="9" t="s">
        <v>15</v>
      </c>
      <c r="H13" s="9" t="s">
        <v>54</v>
      </c>
      <c r="I13" s="36"/>
      <c r="J13" s="37">
        <f t="shared" ref="J13:J18" si="0">+J12+I13</f>
        <v>38969.350000000006</v>
      </c>
    </row>
    <row r="14" spans="1:10" ht="30" customHeight="1" x14ac:dyDescent="0.2">
      <c r="A14" s="25">
        <f t="shared" ref="A14:A18" si="1">+A13+1</f>
        <v>3</v>
      </c>
      <c r="B14" s="34" t="s">
        <v>25</v>
      </c>
      <c r="C14" s="16">
        <v>101.068744</v>
      </c>
      <c r="D14" s="35" t="s">
        <v>20</v>
      </c>
      <c r="E14" s="35"/>
      <c r="F14" s="35"/>
      <c r="G14" s="26" t="s">
        <v>53</v>
      </c>
      <c r="H14" s="9" t="s">
        <v>55</v>
      </c>
      <c r="I14" s="36">
        <v>877500</v>
      </c>
      <c r="J14" s="37">
        <f t="shared" si="0"/>
        <v>916469.35</v>
      </c>
    </row>
    <row r="15" spans="1:10" ht="30" customHeight="1" x14ac:dyDescent="0.2">
      <c r="A15" s="25">
        <f t="shared" si="1"/>
        <v>4</v>
      </c>
      <c r="B15" s="34" t="s">
        <v>57</v>
      </c>
      <c r="C15" s="16">
        <v>130.29711800000001</v>
      </c>
      <c r="D15" s="35"/>
      <c r="E15" s="35"/>
      <c r="F15" s="35" t="s">
        <v>20</v>
      </c>
      <c r="G15" s="9" t="s">
        <v>58</v>
      </c>
      <c r="H15" s="9" t="s">
        <v>56</v>
      </c>
      <c r="I15" s="36">
        <v>56631.15</v>
      </c>
      <c r="J15" s="37">
        <f t="shared" si="0"/>
        <v>973100.5</v>
      </c>
    </row>
    <row r="16" spans="1:10" ht="30" customHeight="1" x14ac:dyDescent="0.2">
      <c r="A16" s="25">
        <f t="shared" si="1"/>
        <v>5</v>
      </c>
      <c r="B16" s="26" t="s">
        <v>59</v>
      </c>
      <c r="C16" s="16">
        <v>132.72789399999999</v>
      </c>
      <c r="D16" s="35"/>
      <c r="E16" s="35"/>
      <c r="F16" s="35" t="s">
        <v>20</v>
      </c>
      <c r="G16" s="9" t="s">
        <v>60</v>
      </c>
      <c r="H16" s="9" t="s">
        <v>61</v>
      </c>
      <c r="I16" s="36">
        <v>47647.43</v>
      </c>
      <c r="J16" s="37">
        <f t="shared" si="0"/>
        <v>1020747.93</v>
      </c>
    </row>
    <row r="17" spans="1:10" ht="30" customHeight="1" x14ac:dyDescent="0.2">
      <c r="A17" s="25">
        <f t="shared" si="1"/>
        <v>6</v>
      </c>
      <c r="B17" s="34" t="s">
        <v>65</v>
      </c>
      <c r="C17" s="16">
        <v>101.51236900000001</v>
      </c>
      <c r="D17" s="35" t="s">
        <v>20</v>
      </c>
      <c r="E17" s="35"/>
      <c r="F17" s="35"/>
      <c r="G17" s="9" t="s">
        <v>66</v>
      </c>
      <c r="H17" s="9" t="s">
        <v>62</v>
      </c>
      <c r="I17" s="36">
        <v>10064.219999999999</v>
      </c>
      <c r="J17" s="37">
        <f t="shared" si="0"/>
        <v>1030812.15</v>
      </c>
    </row>
    <row r="18" spans="1:10" ht="30" customHeight="1" x14ac:dyDescent="0.2">
      <c r="A18" s="25">
        <f t="shared" si="1"/>
        <v>7</v>
      </c>
      <c r="B18" s="34" t="s">
        <v>64</v>
      </c>
      <c r="C18" s="16">
        <v>131.787576</v>
      </c>
      <c r="D18" s="35"/>
      <c r="E18" s="35"/>
      <c r="F18" s="35" t="s">
        <v>20</v>
      </c>
      <c r="G18" s="9" t="s">
        <v>67</v>
      </c>
      <c r="H18" s="9" t="s">
        <v>63</v>
      </c>
      <c r="I18" s="36">
        <v>53502.38</v>
      </c>
      <c r="J18" s="37">
        <f t="shared" si="0"/>
        <v>1084314.53</v>
      </c>
    </row>
    <row r="19" spans="1:10" ht="18" customHeight="1" x14ac:dyDescent="0.2">
      <c r="A19" s="17"/>
      <c r="J19" s="12"/>
    </row>
    <row r="20" spans="1:10" s="3" customFormat="1" ht="18" customHeight="1" x14ac:dyDescent="0.2">
      <c r="A20" s="7"/>
      <c r="B20" s="4" t="s">
        <v>21</v>
      </c>
      <c r="C20" s="5">
        <v>0</v>
      </c>
      <c r="D20" s="5"/>
      <c r="E20" s="5"/>
      <c r="F20" s="14"/>
      <c r="G20" s="28"/>
      <c r="H20" s="10"/>
      <c r="I20" s="8"/>
      <c r="J20" s="8"/>
    </row>
    <row r="21" spans="1:10" s="3" customFormat="1" ht="18" customHeight="1" x14ac:dyDescent="0.2">
      <c r="A21" s="7"/>
      <c r="B21" s="4" t="s">
        <v>22</v>
      </c>
      <c r="C21" s="5">
        <v>3</v>
      </c>
      <c r="D21" s="5"/>
      <c r="E21" s="5"/>
      <c r="F21" s="14"/>
      <c r="G21" s="28"/>
      <c r="H21" s="10"/>
      <c r="I21" s="8">
        <f>+I15+I16+I18</f>
        <v>157780.96</v>
      </c>
      <c r="J21" s="8"/>
    </row>
    <row r="22" spans="1:10" s="3" customFormat="1" ht="18" customHeight="1" x14ac:dyDescent="0.2">
      <c r="A22" s="7"/>
      <c r="B22" s="4" t="s">
        <v>46</v>
      </c>
      <c r="C22" s="5">
        <v>1</v>
      </c>
      <c r="D22" s="5"/>
      <c r="E22" s="5"/>
      <c r="F22" s="14"/>
      <c r="G22" s="28"/>
      <c r="H22" s="10"/>
      <c r="I22" s="8"/>
      <c r="J22" s="8"/>
    </row>
    <row r="23" spans="1:10" s="3" customFormat="1" ht="18" customHeight="1" x14ac:dyDescent="0.2">
      <c r="A23" s="7"/>
      <c r="B23" s="4" t="s">
        <v>47</v>
      </c>
      <c r="C23" s="5">
        <v>0</v>
      </c>
      <c r="D23" s="5"/>
      <c r="E23" s="5"/>
      <c r="F23" s="14"/>
      <c r="G23" s="28"/>
      <c r="H23" s="10"/>
      <c r="I23" s="8"/>
      <c r="J23" s="8"/>
    </row>
    <row r="24" spans="1:10" s="3" customFormat="1" ht="18" customHeight="1" x14ac:dyDescent="0.2">
      <c r="A24" s="7"/>
      <c r="B24" s="4" t="s">
        <v>48</v>
      </c>
      <c r="C24" s="5">
        <v>3</v>
      </c>
      <c r="D24" s="5"/>
      <c r="E24" s="5"/>
      <c r="F24" s="14"/>
      <c r="G24" s="28"/>
      <c r="H24" s="10"/>
      <c r="I24" s="8">
        <f>+I12+I14+I17</f>
        <v>926533.57</v>
      </c>
      <c r="J24" s="8"/>
    </row>
    <row r="25" spans="1:10" s="3" customFormat="1" ht="18" customHeight="1" x14ac:dyDescent="0.2">
      <c r="A25" s="7"/>
      <c r="B25" s="30" t="s">
        <v>23</v>
      </c>
      <c r="C25" s="31">
        <f>SUBTOTAL(9,C20:C24)</f>
        <v>7</v>
      </c>
      <c r="D25" s="31"/>
      <c r="E25" s="31"/>
      <c r="F25" s="27"/>
      <c r="G25" s="29"/>
      <c r="H25" s="32"/>
      <c r="I25" s="38">
        <f>SUM(I20:I24)</f>
        <v>1084314.53</v>
      </c>
      <c r="J25" s="8"/>
    </row>
    <row r="27" spans="1:10" s="3" customFormat="1" ht="18" customHeight="1" x14ac:dyDescent="0.2">
      <c r="A27" s="7"/>
      <c r="B27" s="4" t="s">
        <v>68</v>
      </c>
      <c r="C27" s="5">
        <v>5</v>
      </c>
      <c r="D27" s="5"/>
      <c r="E27" s="5"/>
      <c r="F27" s="14"/>
      <c r="G27" s="28"/>
      <c r="H27" s="10"/>
      <c r="I27" s="15">
        <f>+I12+I15+I16+I17+I18</f>
        <v>206814.53</v>
      </c>
      <c r="J27" s="8"/>
    </row>
    <row r="28" spans="1:10" s="3" customFormat="1" ht="18" customHeight="1" x14ac:dyDescent="0.2">
      <c r="A28" s="7"/>
      <c r="B28" s="4" t="s">
        <v>69</v>
      </c>
      <c r="C28" s="5">
        <v>1</v>
      </c>
      <c r="D28" s="5"/>
      <c r="E28" s="5"/>
      <c r="F28" s="14"/>
      <c r="G28" s="28"/>
      <c r="H28" s="10"/>
      <c r="I28" s="15">
        <f>+I14</f>
        <v>877500</v>
      </c>
      <c r="J28" s="8"/>
    </row>
    <row r="29" spans="1:10" s="3" customFormat="1" ht="18" customHeight="1" x14ac:dyDescent="0.2">
      <c r="A29" s="7"/>
      <c r="B29" s="4" t="s">
        <v>70</v>
      </c>
      <c r="C29" s="5">
        <v>0</v>
      </c>
      <c r="D29" s="5"/>
      <c r="E29" s="5"/>
      <c r="F29" s="14"/>
      <c r="G29" s="28"/>
      <c r="H29" s="10"/>
      <c r="I29" s="15">
        <v>0</v>
      </c>
      <c r="J29" s="8"/>
    </row>
    <row r="30" spans="1:10" s="3" customFormat="1" ht="18" customHeight="1" x14ac:dyDescent="0.2">
      <c r="A30" s="7"/>
      <c r="B30" s="30" t="s">
        <v>23</v>
      </c>
      <c r="C30" s="31"/>
      <c r="D30" s="31"/>
      <c r="E30" s="31"/>
      <c r="F30" s="27"/>
      <c r="G30" s="29"/>
      <c r="H30" s="32"/>
      <c r="I30" s="33">
        <f>SUM(I27:I29)</f>
        <v>1084314.53</v>
      </c>
      <c r="J30" s="8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opLeftCell="A9" zoomScaleNormal="100" zoomScaleSheetLayoutView="91" workbookViewId="0">
      <selection activeCell="A12" sqref="A12:XFD19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5" width="5.42578125" style="1" customWidth="1"/>
    <col min="6" max="6" width="5.7109375" style="1" customWidth="1"/>
    <col min="7" max="7" width="31.7109375" style="1" customWidth="1"/>
    <col min="8" max="8" width="26.140625" style="1" customWidth="1"/>
    <col min="9" max="9" width="12.28515625" style="1" customWidth="1"/>
    <col min="10" max="10" width="12.7109375" style="1" customWidth="1"/>
    <col min="11" max="239" width="11.5703125" style="1"/>
    <col min="240" max="240" width="5.42578125" style="1" customWidth="1"/>
    <col min="241" max="241" width="56.7109375" style="1" customWidth="1"/>
    <col min="242" max="243" width="13.28515625" style="1" customWidth="1"/>
    <col min="244" max="244" width="9.85546875" style="1" customWidth="1"/>
    <col min="245" max="253" width="9.7109375" style="1" customWidth="1"/>
    <col min="254" max="254" width="10.5703125" style="1" customWidth="1"/>
    <col min="255" max="255" width="9.7109375" style="1" customWidth="1"/>
    <col min="256" max="495" width="11.5703125" style="1"/>
    <col min="496" max="496" width="5.42578125" style="1" customWidth="1"/>
    <col min="497" max="497" width="56.7109375" style="1" customWidth="1"/>
    <col min="498" max="499" width="13.28515625" style="1" customWidth="1"/>
    <col min="500" max="500" width="9.85546875" style="1" customWidth="1"/>
    <col min="501" max="509" width="9.7109375" style="1" customWidth="1"/>
    <col min="510" max="510" width="10.5703125" style="1" customWidth="1"/>
    <col min="511" max="511" width="9.7109375" style="1" customWidth="1"/>
    <col min="512" max="751" width="11.5703125" style="1"/>
    <col min="752" max="752" width="5.42578125" style="1" customWidth="1"/>
    <col min="753" max="753" width="56.7109375" style="1" customWidth="1"/>
    <col min="754" max="755" width="13.28515625" style="1" customWidth="1"/>
    <col min="756" max="756" width="9.85546875" style="1" customWidth="1"/>
    <col min="757" max="765" width="9.7109375" style="1" customWidth="1"/>
    <col min="766" max="766" width="10.5703125" style="1" customWidth="1"/>
    <col min="767" max="767" width="9.7109375" style="1" customWidth="1"/>
    <col min="768" max="1007" width="11.5703125" style="1"/>
    <col min="1008" max="1008" width="5.42578125" style="1" customWidth="1"/>
    <col min="1009" max="1009" width="56.7109375" style="1" customWidth="1"/>
    <col min="1010" max="1011" width="13.28515625" style="1" customWidth="1"/>
    <col min="1012" max="1012" width="9.85546875" style="1" customWidth="1"/>
    <col min="1013" max="1021" width="9.7109375" style="1" customWidth="1"/>
    <col min="1022" max="1022" width="10.5703125" style="1" customWidth="1"/>
    <col min="1023" max="1023" width="9.7109375" style="1" customWidth="1"/>
    <col min="1024" max="1263" width="11.5703125" style="1"/>
    <col min="1264" max="1264" width="5.42578125" style="1" customWidth="1"/>
    <col min="1265" max="1265" width="56.7109375" style="1" customWidth="1"/>
    <col min="1266" max="1267" width="13.28515625" style="1" customWidth="1"/>
    <col min="1268" max="1268" width="9.85546875" style="1" customWidth="1"/>
    <col min="1269" max="1277" width="9.7109375" style="1" customWidth="1"/>
    <col min="1278" max="1278" width="10.5703125" style="1" customWidth="1"/>
    <col min="1279" max="1279" width="9.7109375" style="1" customWidth="1"/>
    <col min="1280" max="1519" width="11.5703125" style="1"/>
    <col min="1520" max="1520" width="5.42578125" style="1" customWidth="1"/>
    <col min="1521" max="1521" width="56.7109375" style="1" customWidth="1"/>
    <col min="1522" max="1523" width="13.28515625" style="1" customWidth="1"/>
    <col min="1524" max="1524" width="9.85546875" style="1" customWidth="1"/>
    <col min="1525" max="1533" width="9.7109375" style="1" customWidth="1"/>
    <col min="1534" max="1534" width="10.5703125" style="1" customWidth="1"/>
    <col min="1535" max="1535" width="9.7109375" style="1" customWidth="1"/>
    <col min="1536" max="1775" width="11.5703125" style="1"/>
    <col min="1776" max="1776" width="5.42578125" style="1" customWidth="1"/>
    <col min="1777" max="1777" width="56.7109375" style="1" customWidth="1"/>
    <col min="1778" max="1779" width="13.28515625" style="1" customWidth="1"/>
    <col min="1780" max="1780" width="9.85546875" style="1" customWidth="1"/>
    <col min="1781" max="1789" width="9.7109375" style="1" customWidth="1"/>
    <col min="1790" max="1790" width="10.5703125" style="1" customWidth="1"/>
    <col min="1791" max="1791" width="9.7109375" style="1" customWidth="1"/>
    <col min="1792" max="2031" width="11.5703125" style="1"/>
    <col min="2032" max="2032" width="5.42578125" style="1" customWidth="1"/>
    <col min="2033" max="2033" width="56.7109375" style="1" customWidth="1"/>
    <col min="2034" max="2035" width="13.28515625" style="1" customWidth="1"/>
    <col min="2036" max="2036" width="9.85546875" style="1" customWidth="1"/>
    <col min="2037" max="2045" width="9.7109375" style="1" customWidth="1"/>
    <col min="2046" max="2046" width="10.5703125" style="1" customWidth="1"/>
    <col min="2047" max="2047" width="9.7109375" style="1" customWidth="1"/>
    <col min="2048" max="2287" width="11.5703125" style="1"/>
    <col min="2288" max="2288" width="5.42578125" style="1" customWidth="1"/>
    <col min="2289" max="2289" width="56.7109375" style="1" customWidth="1"/>
    <col min="2290" max="2291" width="13.28515625" style="1" customWidth="1"/>
    <col min="2292" max="2292" width="9.85546875" style="1" customWidth="1"/>
    <col min="2293" max="2301" width="9.7109375" style="1" customWidth="1"/>
    <col min="2302" max="2302" width="10.5703125" style="1" customWidth="1"/>
    <col min="2303" max="2303" width="9.7109375" style="1" customWidth="1"/>
    <col min="2304" max="2543" width="11.5703125" style="1"/>
    <col min="2544" max="2544" width="5.42578125" style="1" customWidth="1"/>
    <col min="2545" max="2545" width="56.7109375" style="1" customWidth="1"/>
    <col min="2546" max="2547" width="13.28515625" style="1" customWidth="1"/>
    <col min="2548" max="2548" width="9.85546875" style="1" customWidth="1"/>
    <col min="2549" max="2557" width="9.7109375" style="1" customWidth="1"/>
    <col min="2558" max="2558" width="10.5703125" style="1" customWidth="1"/>
    <col min="2559" max="2559" width="9.7109375" style="1" customWidth="1"/>
    <col min="2560" max="2799" width="11.5703125" style="1"/>
    <col min="2800" max="2800" width="5.42578125" style="1" customWidth="1"/>
    <col min="2801" max="2801" width="56.7109375" style="1" customWidth="1"/>
    <col min="2802" max="2803" width="13.28515625" style="1" customWidth="1"/>
    <col min="2804" max="2804" width="9.85546875" style="1" customWidth="1"/>
    <col min="2805" max="2813" width="9.7109375" style="1" customWidth="1"/>
    <col min="2814" max="2814" width="10.5703125" style="1" customWidth="1"/>
    <col min="2815" max="2815" width="9.7109375" style="1" customWidth="1"/>
    <col min="2816" max="3055" width="11.5703125" style="1"/>
    <col min="3056" max="3056" width="5.42578125" style="1" customWidth="1"/>
    <col min="3057" max="3057" width="56.7109375" style="1" customWidth="1"/>
    <col min="3058" max="3059" width="13.28515625" style="1" customWidth="1"/>
    <col min="3060" max="3060" width="9.85546875" style="1" customWidth="1"/>
    <col min="3061" max="3069" width="9.7109375" style="1" customWidth="1"/>
    <col min="3070" max="3070" width="10.5703125" style="1" customWidth="1"/>
    <col min="3071" max="3071" width="9.7109375" style="1" customWidth="1"/>
    <col min="3072" max="3311" width="11.5703125" style="1"/>
    <col min="3312" max="3312" width="5.42578125" style="1" customWidth="1"/>
    <col min="3313" max="3313" width="56.7109375" style="1" customWidth="1"/>
    <col min="3314" max="3315" width="13.28515625" style="1" customWidth="1"/>
    <col min="3316" max="3316" width="9.85546875" style="1" customWidth="1"/>
    <col min="3317" max="3325" width="9.7109375" style="1" customWidth="1"/>
    <col min="3326" max="3326" width="10.5703125" style="1" customWidth="1"/>
    <col min="3327" max="3327" width="9.7109375" style="1" customWidth="1"/>
    <col min="3328" max="3567" width="11.5703125" style="1"/>
    <col min="3568" max="3568" width="5.42578125" style="1" customWidth="1"/>
    <col min="3569" max="3569" width="56.7109375" style="1" customWidth="1"/>
    <col min="3570" max="3571" width="13.28515625" style="1" customWidth="1"/>
    <col min="3572" max="3572" width="9.85546875" style="1" customWidth="1"/>
    <col min="3573" max="3581" width="9.7109375" style="1" customWidth="1"/>
    <col min="3582" max="3582" width="10.5703125" style="1" customWidth="1"/>
    <col min="3583" max="3583" width="9.7109375" style="1" customWidth="1"/>
    <col min="3584" max="3823" width="11.5703125" style="1"/>
    <col min="3824" max="3824" width="5.42578125" style="1" customWidth="1"/>
    <col min="3825" max="3825" width="56.7109375" style="1" customWidth="1"/>
    <col min="3826" max="3827" width="13.28515625" style="1" customWidth="1"/>
    <col min="3828" max="3828" width="9.85546875" style="1" customWidth="1"/>
    <col min="3829" max="3837" width="9.7109375" style="1" customWidth="1"/>
    <col min="3838" max="3838" width="10.5703125" style="1" customWidth="1"/>
    <col min="3839" max="3839" width="9.7109375" style="1" customWidth="1"/>
    <col min="3840" max="4079" width="11.5703125" style="1"/>
    <col min="4080" max="4080" width="5.42578125" style="1" customWidth="1"/>
    <col min="4081" max="4081" width="56.7109375" style="1" customWidth="1"/>
    <col min="4082" max="4083" width="13.28515625" style="1" customWidth="1"/>
    <col min="4084" max="4084" width="9.85546875" style="1" customWidth="1"/>
    <col min="4085" max="4093" width="9.7109375" style="1" customWidth="1"/>
    <col min="4094" max="4094" width="10.5703125" style="1" customWidth="1"/>
    <col min="4095" max="4095" width="9.7109375" style="1" customWidth="1"/>
    <col min="4096" max="4335" width="11.5703125" style="1"/>
    <col min="4336" max="4336" width="5.42578125" style="1" customWidth="1"/>
    <col min="4337" max="4337" width="56.7109375" style="1" customWidth="1"/>
    <col min="4338" max="4339" width="13.28515625" style="1" customWidth="1"/>
    <col min="4340" max="4340" width="9.85546875" style="1" customWidth="1"/>
    <col min="4341" max="4349" width="9.7109375" style="1" customWidth="1"/>
    <col min="4350" max="4350" width="10.5703125" style="1" customWidth="1"/>
    <col min="4351" max="4351" width="9.7109375" style="1" customWidth="1"/>
    <col min="4352" max="4591" width="11.5703125" style="1"/>
    <col min="4592" max="4592" width="5.42578125" style="1" customWidth="1"/>
    <col min="4593" max="4593" width="56.7109375" style="1" customWidth="1"/>
    <col min="4594" max="4595" width="13.28515625" style="1" customWidth="1"/>
    <col min="4596" max="4596" width="9.85546875" style="1" customWidth="1"/>
    <col min="4597" max="4605" width="9.7109375" style="1" customWidth="1"/>
    <col min="4606" max="4606" width="10.5703125" style="1" customWidth="1"/>
    <col min="4607" max="4607" width="9.7109375" style="1" customWidth="1"/>
    <col min="4608" max="4847" width="11.5703125" style="1"/>
    <col min="4848" max="4848" width="5.42578125" style="1" customWidth="1"/>
    <col min="4849" max="4849" width="56.7109375" style="1" customWidth="1"/>
    <col min="4850" max="4851" width="13.28515625" style="1" customWidth="1"/>
    <col min="4852" max="4852" width="9.85546875" style="1" customWidth="1"/>
    <col min="4853" max="4861" width="9.7109375" style="1" customWidth="1"/>
    <col min="4862" max="4862" width="10.5703125" style="1" customWidth="1"/>
    <col min="4863" max="4863" width="9.7109375" style="1" customWidth="1"/>
    <col min="4864" max="5103" width="11.5703125" style="1"/>
    <col min="5104" max="5104" width="5.42578125" style="1" customWidth="1"/>
    <col min="5105" max="5105" width="56.7109375" style="1" customWidth="1"/>
    <col min="5106" max="5107" width="13.28515625" style="1" customWidth="1"/>
    <col min="5108" max="5108" width="9.85546875" style="1" customWidth="1"/>
    <col min="5109" max="5117" width="9.7109375" style="1" customWidth="1"/>
    <col min="5118" max="5118" width="10.5703125" style="1" customWidth="1"/>
    <col min="5119" max="5119" width="9.7109375" style="1" customWidth="1"/>
    <col min="5120" max="5359" width="11.5703125" style="1"/>
    <col min="5360" max="5360" width="5.42578125" style="1" customWidth="1"/>
    <col min="5361" max="5361" width="56.7109375" style="1" customWidth="1"/>
    <col min="5362" max="5363" width="13.28515625" style="1" customWidth="1"/>
    <col min="5364" max="5364" width="9.85546875" style="1" customWidth="1"/>
    <col min="5365" max="5373" width="9.7109375" style="1" customWidth="1"/>
    <col min="5374" max="5374" width="10.5703125" style="1" customWidth="1"/>
    <col min="5375" max="5375" width="9.7109375" style="1" customWidth="1"/>
    <col min="5376" max="5615" width="11.5703125" style="1"/>
    <col min="5616" max="5616" width="5.42578125" style="1" customWidth="1"/>
    <col min="5617" max="5617" width="56.7109375" style="1" customWidth="1"/>
    <col min="5618" max="5619" width="13.28515625" style="1" customWidth="1"/>
    <col min="5620" max="5620" width="9.85546875" style="1" customWidth="1"/>
    <col min="5621" max="5629" width="9.7109375" style="1" customWidth="1"/>
    <col min="5630" max="5630" width="10.5703125" style="1" customWidth="1"/>
    <col min="5631" max="5631" width="9.7109375" style="1" customWidth="1"/>
    <col min="5632" max="5871" width="11.5703125" style="1"/>
    <col min="5872" max="5872" width="5.42578125" style="1" customWidth="1"/>
    <col min="5873" max="5873" width="56.7109375" style="1" customWidth="1"/>
    <col min="5874" max="5875" width="13.28515625" style="1" customWidth="1"/>
    <col min="5876" max="5876" width="9.85546875" style="1" customWidth="1"/>
    <col min="5877" max="5885" width="9.7109375" style="1" customWidth="1"/>
    <col min="5886" max="5886" width="10.5703125" style="1" customWidth="1"/>
    <col min="5887" max="5887" width="9.7109375" style="1" customWidth="1"/>
    <col min="5888" max="6127" width="11.5703125" style="1"/>
    <col min="6128" max="6128" width="5.42578125" style="1" customWidth="1"/>
    <col min="6129" max="6129" width="56.7109375" style="1" customWidth="1"/>
    <col min="6130" max="6131" width="13.28515625" style="1" customWidth="1"/>
    <col min="6132" max="6132" width="9.85546875" style="1" customWidth="1"/>
    <col min="6133" max="6141" width="9.7109375" style="1" customWidth="1"/>
    <col min="6142" max="6142" width="10.5703125" style="1" customWidth="1"/>
    <col min="6143" max="6143" width="9.7109375" style="1" customWidth="1"/>
    <col min="6144" max="6383" width="11.5703125" style="1"/>
    <col min="6384" max="6384" width="5.42578125" style="1" customWidth="1"/>
    <col min="6385" max="6385" width="56.7109375" style="1" customWidth="1"/>
    <col min="6386" max="6387" width="13.28515625" style="1" customWidth="1"/>
    <col min="6388" max="6388" width="9.85546875" style="1" customWidth="1"/>
    <col min="6389" max="6397" width="9.7109375" style="1" customWidth="1"/>
    <col min="6398" max="6398" width="10.5703125" style="1" customWidth="1"/>
    <col min="6399" max="6399" width="9.7109375" style="1" customWidth="1"/>
    <col min="6400" max="6639" width="11.5703125" style="1"/>
    <col min="6640" max="6640" width="5.42578125" style="1" customWidth="1"/>
    <col min="6641" max="6641" width="56.7109375" style="1" customWidth="1"/>
    <col min="6642" max="6643" width="13.28515625" style="1" customWidth="1"/>
    <col min="6644" max="6644" width="9.85546875" style="1" customWidth="1"/>
    <col min="6645" max="6653" width="9.7109375" style="1" customWidth="1"/>
    <col min="6654" max="6654" width="10.5703125" style="1" customWidth="1"/>
    <col min="6655" max="6655" width="9.7109375" style="1" customWidth="1"/>
    <col min="6656" max="6895" width="11.5703125" style="1"/>
    <col min="6896" max="6896" width="5.42578125" style="1" customWidth="1"/>
    <col min="6897" max="6897" width="56.7109375" style="1" customWidth="1"/>
    <col min="6898" max="6899" width="13.28515625" style="1" customWidth="1"/>
    <col min="6900" max="6900" width="9.85546875" style="1" customWidth="1"/>
    <col min="6901" max="6909" width="9.7109375" style="1" customWidth="1"/>
    <col min="6910" max="6910" width="10.5703125" style="1" customWidth="1"/>
    <col min="6911" max="6911" width="9.7109375" style="1" customWidth="1"/>
    <col min="6912" max="7151" width="11.5703125" style="1"/>
    <col min="7152" max="7152" width="5.42578125" style="1" customWidth="1"/>
    <col min="7153" max="7153" width="56.7109375" style="1" customWidth="1"/>
    <col min="7154" max="7155" width="13.28515625" style="1" customWidth="1"/>
    <col min="7156" max="7156" width="9.85546875" style="1" customWidth="1"/>
    <col min="7157" max="7165" width="9.7109375" style="1" customWidth="1"/>
    <col min="7166" max="7166" width="10.5703125" style="1" customWidth="1"/>
    <col min="7167" max="7167" width="9.7109375" style="1" customWidth="1"/>
    <col min="7168" max="7407" width="11.5703125" style="1"/>
    <col min="7408" max="7408" width="5.42578125" style="1" customWidth="1"/>
    <col min="7409" max="7409" width="56.7109375" style="1" customWidth="1"/>
    <col min="7410" max="7411" width="13.28515625" style="1" customWidth="1"/>
    <col min="7412" max="7412" width="9.85546875" style="1" customWidth="1"/>
    <col min="7413" max="7421" width="9.7109375" style="1" customWidth="1"/>
    <col min="7422" max="7422" width="10.5703125" style="1" customWidth="1"/>
    <col min="7423" max="7423" width="9.7109375" style="1" customWidth="1"/>
    <col min="7424" max="7663" width="11.5703125" style="1"/>
    <col min="7664" max="7664" width="5.42578125" style="1" customWidth="1"/>
    <col min="7665" max="7665" width="56.7109375" style="1" customWidth="1"/>
    <col min="7666" max="7667" width="13.28515625" style="1" customWidth="1"/>
    <col min="7668" max="7668" width="9.85546875" style="1" customWidth="1"/>
    <col min="7669" max="7677" width="9.7109375" style="1" customWidth="1"/>
    <col min="7678" max="7678" width="10.5703125" style="1" customWidth="1"/>
    <col min="7679" max="7679" width="9.7109375" style="1" customWidth="1"/>
    <col min="7680" max="7919" width="11.5703125" style="1"/>
    <col min="7920" max="7920" width="5.42578125" style="1" customWidth="1"/>
    <col min="7921" max="7921" width="56.7109375" style="1" customWidth="1"/>
    <col min="7922" max="7923" width="13.28515625" style="1" customWidth="1"/>
    <col min="7924" max="7924" width="9.85546875" style="1" customWidth="1"/>
    <col min="7925" max="7933" width="9.7109375" style="1" customWidth="1"/>
    <col min="7934" max="7934" width="10.5703125" style="1" customWidth="1"/>
    <col min="7935" max="7935" width="9.7109375" style="1" customWidth="1"/>
    <col min="7936" max="8175" width="11.5703125" style="1"/>
    <col min="8176" max="8176" width="5.42578125" style="1" customWidth="1"/>
    <col min="8177" max="8177" width="56.7109375" style="1" customWidth="1"/>
    <col min="8178" max="8179" width="13.28515625" style="1" customWidth="1"/>
    <col min="8180" max="8180" width="9.85546875" style="1" customWidth="1"/>
    <col min="8181" max="8189" width="9.7109375" style="1" customWidth="1"/>
    <col min="8190" max="8190" width="10.5703125" style="1" customWidth="1"/>
    <col min="8191" max="8191" width="9.7109375" style="1" customWidth="1"/>
    <col min="8192" max="8431" width="11.5703125" style="1"/>
    <col min="8432" max="8432" width="5.42578125" style="1" customWidth="1"/>
    <col min="8433" max="8433" width="56.7109375" style="1" customWidth="1"/>
    <col min="8434" max="8435" width="13.28515625" style="1" customWidth="1"/>
    <col min="8436" max="8436" width="9.85546875" style="1" customWidth="1"/>
    <col min="8437" max="8445" width="9.7109375" style="1" customWidth="1"/>
    <col min="8446" max="8446" width="10.5703125" style="1" customWidth="1"/>
    <col min="8447" max="8447" width="9.7109375" style="1" customWidth="1"/>
    <col min="8448" max="8687" width="11.5703125" style="1"/>
    <col min="8688" max="8688" width="5.42578125" style="1" customWidth="1"/>
    <col min="8689" max="8689" width="56.7109375" style="1" customWidth="1"/>
    <col min="8690" max="8691" width="13.28515625" style="1" customWidth="1"/>
    <col min="8692" max="8692" width="9.85546875" style="1" customWidth="1"/>
    <col min="8693" max="8701" width="9.7109375" style="1" customWidth="1"/>
    <col min="8702" max="8702" width="10.5703125" style="1" customWidth="1"/>
    <col min="8703" max="8703" width="9.7109375" style="1" customWidth="1"/>
    <col min="8704" max="8943" width="11.5703125" style="1"/>
    <col min="8944" max="8944" width="5.42578125" style="1" customWidth="1"/>
    <col min="8945" max="8945" width="56.7109375" style="1" customWidth="1"/>
    <col min="8946" max="8947" width="13.28515625" style="1" customWidth="1"/>
    <col min="8948" max="8948" width="9.85546875" style="1" customWidth="1"/>
    <col min="8949" max="8957" width="9.7109375" style="1" customWidth="1"/>
    <col min="8958" max="8958" width="10.5703125" style="1" customWidth="1"/>
    <col min="8959" max="8959" width="9.7109375" style="1" customWidth="1"/>
    <col min="8960" max="9199" width="11.5703125" style="1"/>
    <col min="9200" max="9200" width="5.42578125" style="1" customWidth="1"/>
    <col min="9201" max="9201" width="56.7109375" style="1" customWidth="1"/>
    <col min="9202" max="9203" width="13.28515625" style="1" customWidth="1"/>
    <col min="9204" max="9204" width="9.85546875" style="1" customWidth="1"/>
    <col min="9205" max="9213" width="9.7109375" style="1" customWidth="1"/>
    <col min="9214" max="9214" width="10.5703125" style="1" customWidth="1"/>
    <col min="9215" max="9215" width="9.7109375" style="1" customWidth="1"/>
    <col min="9216" max="9455" width="11.5703125" style="1"/>
    <col min="9456" max="9456" width="5.42578125" style="1" customWidth="1"/>
    <col min="9457" max="9457" width="56.7109375" style="1" customWidth="1"/>
    <col min="9458" max="9459" width="13.28515625" style="1" customWidth="1"/>
    <col min="9460" max="9460" width="9.85546875" style="1" customWidth="1"/>
    <col min="9461" max="9469" width="9.7109375" style="1" customWidth="1"/>
    <col min="9470" max="9470" width="10.5703125" style="1" customWidth="1"/>
    <col min="9471" max="9471" width="9.7109375" style="1" customWidth="1"/>
    <col min="9472" max="9711" width="11.5703125" style="1"/>
    <col min="9712" max="9712" width="5.42578125" style="1" customWidth="1"/>
    <col min="9713" max="9713" width="56.7109375" style="1" customWidth="1"/>
    <col min="9714" max="9715" width="13.28515625" style="1" customWidth="1"/>
    <col min="9716" max="9716" width="9.85546875" style="1" customWidth="1"/>
    <col min="9717" max="9725" width="9.7109375" style="1" customWidth="1"/>
    <col min="9726" max="9726" width="10.5703125" style="1" customWidth="1"/>
    <col min="9727" max="9727" width="9.7109375" style="1" customWidth="1"/>
    <col min="9728" max="9967" width="11.5703125" style="1"/>
    <col min="9968" max="9968" width="5.42578125" style="1" customWidth="1"/>
    <col min="9969" max="9969" width="56.7109375" style="1" customWidth="1"/>
    <col min="9970" max="9971" width="13.28515625" style="1" customWidth="1"/>
    <col min="9972" max="9972" width="9.85546875" style="1" customWidth="1"/>
    <col min="9973" max="9981" width="9.7109375" style="1" customWidth="1"/>
    <col min="9982" max="9982" width="10.5703125" style="1" customWidth="1"/>
    <col min="9983" max="9983" width="9.7109375" style="1" customWidth="1"/>
    <col min="9984" max="10223" width="11.5703125" style="1"/>
    <col min="10224" max="10224" width="5.42578125" style="1" customWidth="1"/>
    <col min="10225" max="10225" width="56.7109375" style="1" customWidth="1"/>
    <col min="10226" max="10227" width="13.28515625" style="1" customWidth="1"/>
    <col min="10228" max="10228" width="9.85546875" style="1" customWidth="1"/>
    <col min="10229" max="10237" width="9.7109375" style="1" customWidth="1"/>
    <col min="10238" max="10238" width="10.5703125" style="1" customWidth="1"/>
    <col min="10239" max="10239" width="9.7109375" style="1" customWidth="1"/>
    <col min="10240" max="10479" width="11.5703125" style="1"/>
    <col min="10480" max="10480" width="5.42578125" style="1" customWidth="1"/>
    <col min="10481" max="10481" width="56.7109375" style="1" customWidth="1"/>
    <col min="10482" max="10483" width="13.28515625" style="1" customWidth="1"/>
    <col min="10484" max="10484" width="9.85546875" style="1" customWidth="1"/>
    <col min="10485" max="10493" width="9.7109375" style="1" customWidth="1"/>
    <col min="10494" max="10494" width="10.5703125" style="1" customWidth="1"/>
    <col min="10495" max="10495" width="9.7109375" style="1" customWidth="1"/>
    <col min="10496" max="10735" width="11.5703125" style="1"/>
    <col min="10736" max="10736" width="5.42578125" style="1" customWidth="1"/>
    <col min="10737" max="10737" width="56.7109375" style="1" customWidth="1"/>
    <col min="10738" max="10739" width="13.28515625" style="1" customWidth="1"/>
    <col min="10740" max="10740" width="9.85546875" style="1" customWidth="1"/>
    <col min="10741" max="10749" width="9.7109375" style="1" customWidth="1"/>
    <col min="10750" max="10750" width="10.5703125" style="1" customWidth="1"/>
    <col min="10751" max="10751" width="9.7109375" style="1" customWidth="1"/>
    <col min="10752" max="10991" width="11.5703125" style="1"/>
    <col min="10992" max="10992" width="5.42578125" style="1" customWidth="1"/>
    <col min="10993" max="10993" width="56.7109375" style="1" customWidth="1"/>
    <col min="10994" max="10995" width="13.28515625" style="1" customWidth="1"/>
    <col min="10996" max="10996" width="9.85546875" style="1" customWidth="1"/>
    <col min="10997" max="11005" width="9.7109375" style="1" customWidth="1"/>
    <col min="11006" max="11006" width="10.5703125" style="1" customWidth="1"/>
    <col min="11007" max="11007" width="9.7109375" style="1" customWidth="1"/>
    <col min="11008" max="11247" width="11.5703125" style="1"/>
    <col min="11248" max="11248" width="5.42578125" style="1" customWidth="1"/>
    <col min="11249" max="11249" width="56.7109375" style="1" customWidth="1"/>
    <col min="11250" max="11251" width="13.28515625" style="1" customWidth="1"/>
    <col min="11252" max="11252" width="9.85546875" style="1" customWidth="1"/>
    <col min="11253" max="11261" width="9.7109375" style="1" customWidth="1"/>
    <col min="11262" max="11262" width="10.5703125" style="1" customWidth="1"/>
    <col min="11263" max="11263" width="9.7109375" style="1" customWidth="1"/>
    <col min="11264" max="11503" width="11.5703125" style="1"/>
    <col min="11504" max="11504" width="5.42578125" style="1" customWidth="1"/>
    <col min="11505" max="11505" width="56.7109375" style="1" customWidth="1"/>
    <col min="11506" max="11507" width="13.28515625" style="1" customWidth="1"/>
    <col min="11508" max="11508" width="9.85546875" style="1" customWidth="1"/>
    <col min="11509" max="11517" width="9.7109375" style="1" customWidth="1"/>
    <col min="11518" max="11518" width="10.5703125" style="1" customWidth="1"/>
    <col min="11519" max="11519" width="9.7109375" style="1" customWidth="1"/>
    <col min="11520" max="11759" width="11.5703125" style="1"/>
    <col min="11760" max="11760" width="5.42578125" style="1" customWidth="1"/>
    <col min="11761" max="11761" width="56.7109375" style="1" customWidth="1"/>
    <col min="11762" max="11763" width="13.28515625" style="1" customWidth="1"/>
    <col min="11764" max="11764" width="9.85546875" style="1" customWidth="1"/>
    <col min="11765" max="11773" width="9.7109375" style="1" customWidth="1"/>
    <col min="11774" max="11774" width="10.5703125" style="1" customWidth="1"/>
    <col min="11775" max="11775" width="9.7109375" style="1" customWidth="1"/>
    <col min="11776" max="12015" width="11.5703125" style="1"/>
    <col min="12016" max="12016" width="5.42578125" style="1" customWidth="1"/>
    <col min="12017" max="12017" width="56.7109375" style="1" customWidth="1"/>
    <col min="12018" max="12019" width="13.28515625" style="1" customWidth="1"/>
    <col min="12020" max="12020" width="9.85546875" style="1" customWidth="1"/>
    <col min="12021" max="12029" width="9.7109375" style="1" customWidth="1"/>
    <col min="12030" max="12030" width="10.5703125" style="1" customWidth="1"/>
    <col min="12031" max="12031" width="9.7109375" style="1" customWidth="1"/>
    <col min="12032" max="12271" width="11.5703125" style="1"/>
    <col min="12272" max="12272" width="5.42578125" style="1" customWidth="1"/>
    <col min="12273" max="12273" width="56.7109375" style="1" customWidth="1"/>
    <col min="12274" max="12275" width="13.28515625" style="1" customWidth="1"/>
    <col min="12276" max="12276" width="9.85546875" style="1" customWidth="1"/>
    <col min="12277" max="12285" width="9.7109375" style="1" customWidth="1"/>
    <col min="12286" max="12286" width="10.5703125" style="1" customWidth="1"/>
    <col min="12287" max="12287" width="9.7109375" style="1" customWidth="1"/>
    <col min="12288" max="12527" width="11.5703125" style="1"/>
    <col min="12528" max="12528" width="5.42578125" style="1" customWidth="1"/>
    <col min="12529" max="12529" width="56.7109375" style="1" customWidth="1"/>
    <col min="12530" max="12531" width="13.28515625" style="1" customWidth="1"/>
    <col min="12532" max="12532" width="9.85546875" style="1" customWidth="1"/>
    <col min="12533" max="12541" width="9.7109375" style="1" customWidth="1"/>
    <col min="12542" max="12542" width="10.5703125" style="1" customWidth="1"/>
    <col min="12543" max="12543" width="9.7109375" style="1" customWidth="1"/>
    <col min="12544" max="12783" width="11.5703125" style="1"/>
    <col min="12784" max="12784" width="5.42578125" style="1" customWidth="1"/>
    <col min="12785" max="12785" width="56.7109375" style="1" customWidth="1"/>
    <col min="12786" max="12787" width="13.28515625" style="1" customWidth="1"/>
    <col min="12788" max="12788" width="9.85546875" style="1" customWidth="1"/>
    <col min="12789" max="12797" width="9.7109375" style="1" customWidth="1"/>
    <col min="12798" max="12798" width="10.5703125" style="1" customWidth="1"/>
    <col min="12799" max="12799" width="9.7109375" style="1" customWidth="1"/>
    <col min="12800" max="13039" width="11.5703125" style="1"/>
    <col min="13040" max="13040" width="5.42578125" style="1" customWidth="1"/>
    <col min="13041" max="13041" width="56.7109375" style="1" customWidth="1"/>
    <col min="13042" max="13043" width="13.28515625" style="1" customWidth="1"/>
    <col min="13044" max="13044" width="9.85546875" style="1" customWidth="1"/>
    <col min="13045" max="13053" width="9.7109375" style="1" customWidth="1"/>
    <col min="13054" max="13054" width="10.5703125" style="1" customWidth="1"/>
    <col min="13055" max="13055" width="9.7109375" style="1" customWidth="1"/>
    <col min="13056" max="13295" width="11.5703125" style="1"/>
    <col min="13296" max="13296" width="5.42578125" style="1" customWidth="1"/>
    <col min="13297" max="13297" width="56.7109375" style="1" customWidth="1"/>
    <col min="13298" max="13299" width="13.28515625" style="1" customWidth="1"/>
    <col min="13300" max="13300" width="9.85546875" style="1" customWidth="1"/>
    <col min="13301" max="13309" width="9.7109375" style="1" customWidth="1"/>
    <col min="13310" max="13310" width="10.5703125" style="1" customWidth="1"/>
    <col min="13311" max="13311" width="9.7109375" style="1" customWidth="1"/>
    <col min="13312" max="13551" width="11.5703125" style="1"/>
    <col min="13552" max="13552" width="5.42578125" style="1" customWidth="1"/>
    <col min="13553" max="13553" width="56.7109375" style="1" customWidth="1"/>
    <col min="13554" max="13555" width="13.28515625" style="1" customWidth="1"/>
    <col min="13556" max="13556" width="9.85546875" style="1" customWidth="1"/>
    <col min="13557" max="13565" width="9.7109375" style="1" customWidth="1"/>
    <col min="13566" max="13566" width="10.5703125" style="1" customWidth="1"/>
    <col min="13567" max="13567" width="9.7109375" style="1" customWidth="1"/>
    <col min="13568" max="13807" width="11.5703125" style="1"/>
    <col min="13808" max="13808" width="5.42578125" style="1" customWidth="1"/>
    <col min="13809" max="13809" width="56.7109375" style="1" customWidth="1"/>
    <col min="13810" max="13811" width="13.28515625" style="1" customWidth="1"/>
    <col min="13812" max="13812" width="9.85546875" style="1" customWidth="1"/>
    <col min="13813" max="13821" width="9.7109375" style="1" customWidth="1"/>
    <col min="13822" max="13822" width="10.5703125" style="1" customWidth="1"/>
    <col min="13823" max="13823" width="9.7109375" style="1" customWidth="1"/>
    <col min="13824" max="14063" width="11.5703125" style="1"/>
    <col min="14064" max="14064" width="5.42578125" style="1" customWidth="1"/>
    <col min="14065" max="14065" width="56.7109375" style="1" customWidth="1"/>
    <col min="14066" max="14067" width="13.28515625" style="1" customWidth="1"/>
    <col min="14068" max="14068" width="9.85546875" style="1" customWidth="1"/>
    <col min="14069" max="14077" width="9.7109375" style="1" customWidth="1"/>
    <col min="14078" max="14078" width="10.5703125" style="1" customWidth="1"/>
    <col min="14079" max="14079" width="9.7109375" style="1" customWidth="1"/>
    <col min="14080" max="14319" width="11.5703125" style="1"/>
    <col min="14320" max="14320" width="5.42578125" style="1" customWidth="1"/>
    <col min="14321" max="14321" width="56.7109375" style="1" customWidth="1"/>
    <col min="14322" max="14323" width="13.28515625" style="1" customWidth="1"/>
    <col min="14324" max="14324" width="9.85546875" style="1" customWidth="1"/>
    <col min="14325" max="14333" width="9.7109375" style="1" customWidth="1"/>
    <col min="14334" max="14334" width="10.5703125" style="1" customWidth="1"/>
    <col min="14335" max="14335" width="9.7109375" style="1" customWidth="1"/>
    <col min="14336" max="14575" width="11.5703125" style="1"/>
    <col min="14576" max="14576" width="5.42578125" style="1" customWidth="1"/>
    <col min="14577" max="14577" width="56.7109375" style="1" customWidth="1"/>
    <col min="14578" max="14579" width="13.28515625" style="1" customWidth="1"/>
    <col min="14580" max="14580" width="9.85546875" style="1" customWidth="1"/>
    <col min="14581" max="14589" width="9.7109375" style="1" customWidth="1"/>
    <col min="14590" max="14590" width="10.5703125" style="1" customWidth="1"/>
    <col min="14591" max="14591" width="9.7109375" style="1" customWidth="1"/>
    <col min="14592" max="14831" width="11.5703125" style="1"/>
    <col min="14832" max="14832" width="5.42578125" style="1" customWidth="1"/>
    <col min="14833" max="14833" width="56.7109375" style="1" customWidth="1"/>
    <col min="14834" max="14835" width="13.28515625" style="1" customWidth="1"/>
    <col min="14836" max="14836" width="9.85546875" style="1" customWidth="1"/>
    <col min="14837" max="14845" width="9.7109375" style="1" customWidth="1"/>
    <col min="14846" max="14846" width="10.5703125" style="1" customWidth="1"/>
    <col min="14847" max="14847" width="9.7109375" style="1" customWidth="1"/>
    <col min="14848" max="15087" width="11.5703125" style="1"/>
    <col min="15088" max="15088" width="5.42578125" style="1" customWidth="1"/>
    <col min="15089" max="15089" width="56.7109375" style="1" customWidth="1"/>
    <col min="15090" max="15091" width="13.28515625" style="1" customWidth="1"/>
    <col min="15092" max="15092" width="9.85546875" style="1" customWidth="1"/>
    <col min="15093" max="15101" width="9.7109375" style="1" customWidth="1"/>
    <col min="15102" max="15102" width="10.5703125" style="1" customWidth="1"/>
    <col min="15103" max="15103" width="9.7109375" style="1" customWidth="1"/>
    <col min="15104" max="15343" width="11.5703125" style="1"/>
    <col min="15344" max="15344" width="5.42578125" style="1" customWidth="1"/>
    <col min="15345" max="15345" width="56.7109375" style="1" customWidth="1"/>
    <col min="15346" max="15347" width="13.28515625" style="1" customWidth="1"/>
    <col min="15348" max="15348" width="9.85546875" style="1" customWidth="1"/>
    <col min="15349" max="15357" width="9.7109375" style="1" customWidth="1"/>
    <col min="15358" max="15358" width="10.5703125" style="1" customWidth="1"/>
    <col min="15359" max="15359" width="9.7109375" style="1" customWidth="1"/>
    <col min="15360" max="15599" width="11.5703125" style="1"/>
    <col min="15600" max="15600" width="5.42578125" style="1" customWidth="1"/>
    <col min="15601" max="15601" width="56.7109375" style="1" customWidth="1"/>
    <col min="15602" max="15603" width="13.28515625" style="1" customWidth="1"/>
    <col min="15604" max="15604" width="9.85546875" style="1" customWidth="1"/>
    <col min="15605" max="15613" width="9.7109375" style="1" customWidth="1"/>
    <col min="15614" max="15614" width="10.5703125" style="1" customWidth="1"/>
    <col min="15615" max="15615" width="9.7109375" style="1" customWidth="1"/>
    <col min="15616" max="15855" width="11.5703125" style="1"/>
    <col min="15856" max="15856" width="5.42578125" style="1" customWidth="1"/>
    <col min="15857" max="15857" width="56.7109375" style="1" customWidth="1"/>
    <col min="15858" max="15859" width="13.28515625" style="1" customWidth="1"/>
    <col min="15860" max="15860" width="9.85546875" style="1" customWidth="1"/>
    <col min="15861" max="15869" width="9.7109375" style="1" customWidth="1"/>
    <col min="15870" max="15870" width="10.5703125" style="1" customWidth="1"/>
    <col min="15871" max="15871" width="9.7109375" style="1" customWidth="1"/>
    <col min="15872" max="16111" width="11.5703125" style="1"/>
    <col min="16112" max="16112" width="5.42578125" style="1" customWidth="1"/>
    <col min="16113" max="16113" width="56.7109375" style="1" customWidth="1"/>
    <col min="16114" max="16115" width="13.28515625" style="1" customWidth="1"/>
    <col min="16116" max="16116" width="9.85546875" style="1" customWidth="1"/>
    <col min="16117" max="16125" width="9.7109375" style="1" customWidth="1"/>
    <col min="16126" max="16126" width="10.5703125" style="1" customWidth="1"/>
    <col min="16127" max="16127" width="9.7109375" style="1" customWidth="1"/>
    <col min="16128" max="16384" width="11.5703125" style="1"/>
  </cols>
  <sheetData>
    <row r="2" spans="1:10" ht="13.9" customHeight="1" x14ac:dyDescent="0.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2" t="s">
        <v>13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2" t="s">
        <v>26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x14ac:dyDescent="0.2">
      <c r="A5" s="72" t="s">
        <v>71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x14ac:dyDescent="0.2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ht="13.9" customHeight="1" x14ac:dyDescent="0.2">
      <c r="A7" s="72" t="s">
        <v>6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x14ac:dyDescent="0.2">
      <c r="A8" s="72"/>
      <c r="B8" s="72"/>
      <c r="C8" s="40"/>
      <c r="D8" s="40"/>
      <c r="E8" s="40"/>
      <c r="F8" s="40"/>
      <c r="G8" s="40"/>
      <c r="H8" s="40"/>
      <c r="I8" s="40"/>
      <c r="J8" s="40"/>
    </row>
    <row r="9" spans="1:10" s="2" customFormat="1" ht="15.95" customHeight="1" x14ac:dyDescent="0.2">
      <c r="A9" s="73" t="s">
        <v>10</v>
      </c>
      <c r="B9" s="73"/>
      <c r="C9" s="73"/>
      <c r="D9" s="70" t="s">
        <v>19</v>
      </c>
      <c r="E9" s="74"/>
      <c r="F9" s="71"/>
      <c r="G9" s="61" t="s">
        <v>2</v>
      </c>
      <c r="H9" s="61" t="s">
        <v>12</v>
      </c>
      <c r="I9" s="61" t="s">
        <v>8</v>
      </c>
      <c r="J9" s="61" t="s">
        <v>7</v>
      </c>
    </row>
    <row r="10" spans="1:10" s="2" customFormat="1" ht="15.95" customHeight="1" x14ac:dyDescent="0.2">
      <c r="A10" s="64"/>
      <c r="B10" s="65"/>
      <c r="C10" s="68" t="s">
        <v>3</v>
      </c>
      <c r="D10" s="68" t="s">
        <v>16</v>
      </c>
      <c r="E10" s="70" t="s">
        <v>17</v>
      </c>
      <c r="F10" s="71"/>
      <c r="G10" s="62"/>
      <c r="H10" s="62"/>
      <c r="I10" s="62"/>
      <c r="J10" s="62"/>
    </row>
    <row r="11" spans="1:10" s="2" customFormat="1" ht="15.95" customHeight="1" x14ac:dyDescent="0.2">
      <c r="A11" s="66"/>
      <c r="B11" s="67"/>
      <c r="C11" s="69"/>
      <c r="D11" s="69"/>
      <c r="E11" s="39"/>
      <c r="F11" s="41" t="s">
        <v>18</v>
      </c>
      <c r="G11" s="63"/>
      <c r="H11" s="63"/>
      <c r="I11" s="63"/>
      <c r="J11" s="63"/>
    </row>
    <row r="12" spans="1:10" ht="30" customHeight="1" x14ac:dyDescent="0.2">
      <c r="A12" s="25">
        <v>1</v>
      </c>
      <c r="B12" s="34" t="s">
        <v>72</v>
      </c>
      <c r="C12" s="16">
        <v>101.10343399999999</v>
      </c>
      <c r="D12" s="35"/>
      <c r="E12" s="35" t="s">
        <v>20</v>
      </c>
      <c r="F12" s="35"/>
      <c r="G12" s="26" t="s">
        <v>73</v>
      </c>
      <c r="H12" s="9" t="s">
        <v>74</v>
      </c>
      <c r="I12" s="36">
        <v>7280.6</v>
      </c>
      <c r="J12" s="37">
        <f>+I12</f>
        <v>7280.6</v>
      </c>
    </row>
    <row r="13" spans="1:10" ht="30" customHeight="1" x14ac:dyDescent="0.2">
      <c r="A13" s="25">
        <f>+A12+1</f>
        <v>2</v>
      </c>
      <c r="B13" s="34" t="s">
        <v>75</v>
      </c>
      <c r="C13" s="16">
        <v>131.88783100000001</v>
      </c>
      <c r="D13" s="35"/>
      <c r="E13" s="35"/>
      <c r="F13" s="35" t="s">
        <v>20</v>
      </c>
      <c r="G13" s="26" t="s">
        <v>76</v>
      </c>
      <c r="H13" s="9" t="s">
        <v>77</v>
      </c>
      <c r="I13" s="36">
        <v>105991.15</v>
      </c>
      <c r="J13" s="37">
        <f t="shared" ref="J13:J19" si="0">+J12+I13</f>
        <v>113271.75</v>
      </c>
    </row>
    <row r="14" spans="1:10" ht="30" customHeight="1" x14ac:dyDescent="0.2">
      <c r="A14" s="25">
        <f t="shared" ref="A14:A19" si="1">+A13+1</f>
        <v>3</v>
      </c>
      <c r="B14" s="34" t="s">
        <v>78</v>
      </c>
      <c r="C14" s="16">
        <v>124.01427099999999</v>
      </c>
      <c r="D14" s="35"/>
      <c r="E14" s="35"/>
      <c r="F14" s="35" t="s">
        <v>20</v>
      </c>
      <c r="G14" s="26" t="s">
        <v>79</v>
      </c>
      <c r="H14" s="9" t="s">
        <v>80</v>
      </c>
      <c r="I14" s="36">
        <v>69333.8</v>
      </c>
      <c r="J14" s="37">
        <f t="shared" si="0"/>
        <v>182605.55</v>
      </c>
    </row>
    <row r="15" spans="1:10" ht="30" customHeight="1" x14ac:dyDescent="0.2">
      <c r="A15" s="25">
        <f t="shared" si="1"/>
        <v>4</v>
      </c>
      <c r="B15" s="34" t="s">
        <v>81</v>
      </c>
      <c r="C15" s="16">
        <v>101.89393099999999</v>
      </c>
      <c r="D15" s="35" t="s">
        <v>20</v>
      </c>
      <c r="E15" s="35"/>
      <c r="F15" s="35"/>
      <c r="G15" s="26" t="s">
        <v>82</v>
      </c>
      <c r="H15" s="9" t="s">
        <v>83</v>
      </c>
      <c r="I15" s="36">
        <v>42368.1</v>
      </c>
      <c r="J15" s="37">
        <f t="shared" si="0"/>
        <v>224973.65</v>
      </c>
    </row>
    <row r="16" spans="1:10" ht="30" customHeight="1" x14ac:dyDescent="0.2">
      <c r="A16" s="25">
        <f t="shared" si="1"/>
        <v>5</v>
      </c>
      <c r="B16" s="34" t="s">
        <v>84</v>
      </c>
      <c r="C16" s="16">
        <v>124.014743</v>
      </c>
      <c r="D16" s="35"/>
      <c r="E16" s="35"/>
      <c r="F16" s="35" t="s">
        <v>20</v>
      </c>
      <c r="G16" s="26" t="s">
        <v>85</v>
      </c>
      <c r="H16" s="9" t="s">
        <v>86</v>
      </c>
      <c r="I16" s="36">
        <v>59000.24</v>
      </c>
      <c r="J16" s="37">
        <f t="shared" si="0"/>
        <v>283973.89</v>
      </c>
    </row>
    <row r="17" spans="1:10" ht="30" customHeight="1" x14ac:dyDescent="0.2">
      <c r="A17" s="25">
        <f t="shared" si="1"/>
        <v>6</v>
      </c>
      <c r="B17" s="34" t="s">
        <v>87</v>
      </c>
      <c r="C17" s="16">
        <v>101.000236</v>
      </c>
      <c r="D17" s="35" t="s">
        <v>20</v>
      </c>
      <c r="E17" s="35"/>
      <c r="F17" s="35"/>
      <c r="G17" s="26" t="s">
        <v>88</v>
      </c>
      <c r="H17" s="9" t="s">
        <v>89</v>
      </c>
      <c r="I17" s="36">
        <v>93983.82</v>
      </c>
      <c r="J17" s="37">
        <f t="shared" si="0"/>
        <v>377957.71</v>
      </c>
    </row>
    <row r="18" spans="1:10" ht="30" customHeight="1" x14ac:dyDescent="0.2">
      <c r="A18" s="25">
        <f t="shared" si="1"/>
        <v>7</v>
      </c>
      <c r="B18" s="34" t="s">
        <v>90</v>
      </c>
      <c r="C18" s="16">
        <v>131.50113300000001</v>
      </c>
      <c r="D18" s="35"/>
      <c r="E18" s="35" t="s">
        <v>20</v>
      </c>
      <c r="F18" s="35"/>
      <c r="G18" s="26" t="s">
        <v>88</v>
      </c>
      <c r="H18" s="9" t="s">
        <v>89</v>
      </c>
      <c r="I18" s="36">
        <v>16638</v>
      </c>
      <c r="J18" s="37">
        <f t="shared" si="0"/>
        <v>394595.71</v>
      </c>
    </row>
    <row r="19" spans="1:10" ht="30" customHeight="1" x14ac:dyDescent="0.2">
      <c r="A19" s="25">
        <f t="shared" si="1"/>
        <v>8</v>
      </c>
      <c r="B19" s="34" t="s">
        <v>91</v>
      </c>
      <c r="C19" s="16">
        <v>130.71483499999999</v>
      </c>
      <c r="D19" s="35" t="s">
        <v>20</v>
      </c>
      <c r="E19" s="35"/>
      <c r="F19" s="35"/>
      <c r="G19" s="26" t="s">
        <v>92</v>
      </c>
      <c r="H19" s="9" t="s">
        <v>93</v>
      </c>
      <c r="I19" s="36">
        <v>1755000</v>
      </c>
      <c r="J19" s="37">
        <f t="shared" si="0"/>
        <v>2149595.71</v>
      </c>
    </row>
    <row r="20" spans="1:10" ht="18" customHeight="1" x14ac:dyDescent="0.2">
      <c r="A20" s="17"/>
      <c r="J20" s="12"/>
    </row>
    <row r="21" spans="1:10" s="3" customFormat="1" ht="18" customHeight="1" x14ac:dyDescent="0.2">
      <c r="A21" s="7"/>
      <c r="B21" s="4" t="s">
        <v>21</v>
      </c>
      <c r="C21" s="5">
        <v>2</v>
      </c>
      <c r="D21" s="5"/>
      <c r="E21" s="5"/>
      <c r="F21" s="14"/>
      <c r="G21" s="28"/>
      <c r="H21" s="10"/>
      <c r="I21" s="8">
        <f>+I12+I18</f>
        <v>23918.6</v>
      </c>
      <c r="J21" s="8"/>
    </row>
    <row r="22" spans="1:10" s="3" customFormat="1" ht="18" customHeight="1" x14ac:dyDescent="0.2">
      <c r="A22" s="7"/>
      <c r="B22" s="4" t="s">
        <v>22</v>
      </c>
      <c r="C22" s="5">
        <v>3</v>
      </c>
      <c r="D22" s="5"/>
      <c r="E22" s="5"/>
      <c r="F22" s="14"/>
      <c r="G22" s="28"/>
      <c r="H22" s="10"/>
      <c r="I22" s="8">
        <f>+I13+I14+I16</f>
        <v>234325.19</v>
      </c>
      <c r="J22" s="8"/>
    </row>
    <row r="23" spans="1:10" s="3" customFormat="1" ht="18" customHeight="1" x14ac:dyDescent="0.2">
      <c r="A23" s="7"/>
      <c r="B23" s="4" t="s">
        <v>46</v>
      </c>
      <c r="C23" s="5">
        <v>0</v>
      </c>
      <c r="D23" s="5"/>
      <c r="E23" s="5"/>
      <c r="F23" s="14"/>
      <c r="G23" s="28"/>
      <c r="H23" s="10"/>
      <c r="I23" s="8"/>
      <c r="J23" s="8"/>
    </row>
    <row r="24" spans="1:10" s="3" customFormat="1" ht="18" customHeight="1" x14ac:dyDescent="0.2">
      <c r="A24" s="7"/>
      <c r="B24" s="4" t="s">
        <v>47</v>
      </c>
      <c r="C24" s="5">
        <v>0</v>
      </c>
      <c r="D24" s="5"/>
      <c r="E24" s="5"/>
      <c r="F24" s="14"/>
      <c r="G24" s="28"/>
      <c r="H24" s="10"/>
      <c r="I24" s="8"/>
      <c r="J24" s="8"/>
    </row>
    <row r="25" spans="1:10" s="3" customFormat="1" ht="18" customHeight="1" x14ac:dyDescent="0.2">
      <c r="A25" s="7"/>
      <c r="B25" s="4" t="s">
        <v>48</v>
      </c>
      <c r="C25" s="5">
        <v>3</v>
      </c>
      <c r="D25" s="5"/>
      <c r="E25" s="5"/>
      <c r="F25" s="14"/>
      <c r="G25" s="28"/>
      <c r="H25" s="10"/>
      <c r="I25" s="8">
        <f>+I15+I17+I19</f>
        <v>1891351.92</v>
      </c>
      <c r="J25" s="8"/>
    </row>
    <row r="26" spans="1:10" s="3" customFormat="1" ht="18" customHeight="1" x14ac:dyDescent="0.2">
      <c r="A26" s="7"/>
      <c r="B26" s="30" t="s">
        <v>23</v>
      </c>
      <c r="C26" s="31">
        <f>SUBTOTAL(9,C21:C25)</f>
        <v>8</v>
      </c>
      <c r="D26" s="31"/>
      <c r="E26" s="31"/>
      <c r="F26" s="27"/>
      <c r="G26" s="29"/>
      <c r="H26" s="32"/>
      <c r="I26" s="38">
        <f>SUM(I21:I25)</f>
        <v>2149595.71</v>
      </c>
      <c r="J26" s="8"/>
    </row>
    <row r="28" spans="1:10" s="3" customFormat="1" ht="18" customHeight="1" x14ac:dyDescent="0.2">
      <c r="A28" s="7"/>
      <c r="B28" s="4" t="s">
        <v>68</v>
      </c>
      <c r="C28" s="5">
        <v>7</v>
      </c>
      <c r="D28" s="5"/>
      <c r="E28" s="5"/>
      <c r="F28" s="14"/>
      <c r="G28" s="28"/>
      <c r="H28" s="10"/>
      <c r="I28" s="15">
        <f>+I12+I13+I14+I15+I16+I17+I18</f>
        <v>394595.71</v>
      </c>
      <c r="J28" s="8"/>
    </row>
    <row r="29" spans="1:10" s="3" customFormat="1" ht="18" customHeight="1" x14ac:dyDescent="0.2">
      <c r="A29" s="7"/>
      <c r="B29" s="4" t="s">
        <v>69</v>
      </c>
      <c r="C29" s="5">
        <v>0</v>
      </c>
      <c r="D29" s="5"/>
      <c r="E29" s="5"/>
      <c r="F29" s="14"/>
      <c r="G29" s="28"/>
      <c r="H29" s="10"/>
      <c r="I29" s="15">
        <v>0</v>
      </c>
      <c r="J29" s="8"/>
    </row>
    <row r="30" spans="1:10" s="3" customFormat="1" ht="18" customHeight="1" x14ac:dyDescent="0.2">
      <c r="A30" s="7"/>
      <c r="B30" s="4" t="s">
        <v>70</v>
      </c>
      <c r="C30" s="5">
        <v>1</v>
      </c>
      <c r="D30" s="5"/>
      <c r="E30" s="5"/>
      <c r="F30" s="14"/>
      <c r="G30" s="28"/>
      <c r="H30" s="10"/>
      <c r="I30" s="15">
        <f>+I19</f>
        <v>1755000</v>
      </c>
      <c r="J30" s="8"/>
    </row>
    <row r="31" spans="1:10" s="3" customFormat="1" ht="18" customHeight="1" x14ac:dyDescent="0.2">
      <c r="A31" s="7"/>
      <c r="B31" s="30" t="s">
        <v>23</v>
      </c>
      <c r="C31" s="31">
        <f>SUM(C28:C30)</f>
        <v>8</v>
      </c>
      <c r="D31" s="31"/>
      <c r="E31" s="31"/>
      <c r="F31" s="27"/>
      <c r="G31" s="29"/>
      <c r="H31" s="32"/>
      <c r="I31" s="33">
        <f>SUM(I28:I30)</f>
        <v>2149595.71</v>
      </c>
      <c r="J31" s="8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zoomScaleNormal="100" zoomScaleSheetLayoutView="91" workbookViewId="0">
      <selection activeCell="A18" sqref="A18:I20"/>
    </sheetView>
  </sheetViews>
  <sheetFormatPr baseColWidth="10" defaultColWidth="11.5703125" defaultRowHeight="12.75" x14ac:dyDescent="0.2"/>
  <cols>
    <col min="1" max="1" width="3.5703125" style="1" customWidth="1"/>
    <col min="2" max="2" width="33.28515625" style="1" customWidth="1"/>
    <col min="3" max="3" width="13.140625" style="1" customWidth="1"/>
    <col min="4" max="5" width="5.42578125" style="1" customWidth="1"/>
    <col min="6" max="6" width="5.7109375" style="1" customWidth="1"/>
    <col min="7" max="7" width="31.7109375" style="1" customWidth="1"/>
    <col min="8" max="8" width="26.140625" style="1" customWidth="1"/>
    <col min="9" max="9" width="12.28515625" style="1" customWidth="1"/>
    <col min="10" max="10" width="12.7109375" style="1" customWidth="1"/>
    <col min="11" max="239" width="11.5703125" style="1"/>
    <col min="240" max="240" width="5.42578125" style="1" customWidth="1"/>
    <col min="241" max="241" width="56.7109375" style="1" customWidth="1"/>
    <col min="242" max="243" width="13.28515625" style="1" customWidth="1"/>
    <col min="244" max="244" width="9.85546875" style="1" customWidth="1"/>
    <col min="245" max="253" width="9.7109375" style="1" customWidth="1"/>
    <col min="254" max="254" width="10.5703125" style="1" customWidth="1"/>
    <col min="255" max="255" width="9.7109375" style="1" customWidth="1"/>
    <col min="256" max="495" width="11.5703125" style="1"/>
    <col min="496" max="496" width="5.42578125" style="1" customWidth="1"/>
    <col min="497" max="497" width="56.7109375" style="1" customWidth="1"/>
    <col min="498" max="499" width="13.28515625" style="1" customWidth="1"/>
    <col min="500" max="500" width="9.85546875" style="1" customWidth="1"/>
    <col min="501" max="509" width="9.7109375" style="1" customWidth="1"/>
    <col min="510" max="510" width="10.5703125" style="1" customWidth="1"/>
    <col min="511" max="511" width="9.7109375" style="1" customWidth="1"/>
    <col min="512" max="751" width="11.5703125" style="1"/>
    <col min="752" max="752" width="5.42578125" style="1" customWidth="1"/>
    <col min="753" max="753" width="56.7109375" style="1" customWidth="1"/>
    <col min="754" max="755" width="13.28515625" style="1" customWidth="1"/>
    <col min="756" max="756" width="9.85546875" style="1" customWidth="1"/>
    <col min="757" max="765" width="9.7109375" style="1" customWidth="1"/>
    <col min="766" max="766" width="10.5703125" style="1" customWidth="1"/>
    <col min="767" max="767" width="9.7109375" style="1" customWidth="1"/>
    <col min="768" max="1007" width="11.5703125" style="1"/>
    <col min="1008" max="1008" width="5.42578125" style="1" customWidth="1"/>
    <col min="1009" max="1009" width="56.7109375" style="1" customWidth="1"/>
    <col min="1010" max="1011" width="13.28515625" style="1" customWidth="1"/>
    <col min="1012" max="1012" width="9.85546875" style="1" customWidth="1"/>
    <col min="1013" max="1021" width="9.7109375" style="1" customWidth="1"/>
    <col min="1022" max="1022" width="10.5703125" style="1" customWidth="1"/>
    <col min="1023" max="1023" width="9.7109375" style="1" customWidth="1"/>
    <col min="1024" max="1263" width="11.5703125" style="1"/>
    <col min="1264" max="1264" width="5.42578125" style="1" customWidth="1"/>
    <col min="1265" max="1265" width="56.7109375" style="1" customWidth="1"/>
    <col min="1266" max="1267" width="13.28515625" style="1" customWidth="1"/>
    <col min="1268" max="1268" width="9.85546875" style="1" customWidth="1"/>
    <col min="1269" max="1277" width="9.7109375" style="1" customWidth="1"/>
    <col min="1278" max="1278" width="10.5703125" style="1" customWidth="1"/>
    <col min="1279" max="1279" width="9.7109375" style="1" customWidth="1"/>
    <col min="1280" max="1519" width="11.5703125" style="1"/>
    <col min="1520" max="1520" width="5.42578125" style="1" customWidth="1"/>
    <col min="1521" max="1521" width="56.7109375" style="1" customWidth="1"/>
    <col min="1522" max="1523" width="13.28515625" style="1" customWidth="1"/>
    <col min="1524" max="1524" width="9.85546875" style="1" customWidth="1"/>
    <col min="1525" max="1533" width="9.7109375" style="1" customWidth="1"/>
    <col min="1534" max="1534" width="10.5703125" style="1" customWidth="1"/>
    <col min="1535" max="1535" width="9.7109375" style="1" customWidth="1"/>
    <col min="1536" max="1775" width="11.5703125" style="1"/>
    <col min="1776" max="1776" width="5.42578125" style="1" customWidth="1"/>
    <col min="1777" max="1777" width="56.7109375" style="1" customWidth="1"/>
    <col min="1778" max="1779" width="13.28515625" style="1" customWidth="1"/>
    <col min="1780" max="1780" width="9.85546875" style="1" customWidth="1"/>
    <col min="1781" max="1789" width="9.7109375" style="1" customWidth="1"/>
    <col min="1790" max="1790" width="10.5703125" style="1" customWidth="1"/>
    <col min="1791" max="1791" width="9.7109375" style="1" customWidth="1"/>
    <col min="1792" max="2031" width="11.5703125" style="1"/>
    <col min="2032" max="2032" width="5.42578125" style="1" customWidth="1"/>
    <col min="2033" max="2033" width="56.7109375" style="1" customWidth="1"/>
    <col min="2034" max="2035" width="13.28515625" style="1" customWidth="1"/>
    <col min="2036" max="2036" width="9.85546875" style="1" customWidth="1"/>
    <col min="2037" max="2045" width="9.7109375" style="1" customWidth="1"/>
    <col min="2046" max="2046" width="10.5703125" style="1" customWidth="1"/>
    <col min="2047" max="2047" width="9.7109375" style="1" customWidth="1"/>
    <col min="2048" max="2287" width="11.5703125" style="1"/>
    <col min="2288" max="2288" width="5.42578125" style="1" customWidth="1"/>
    <col min="2289" max="2289" width="56.7109375" style="1" customWidth="1"/>
    <col min="2290" max="2291" width="13.28515625" style="1" customWidth="1"/>
    <col min="2292" max="2292" width="9.85546875" style="1" customWidth="1"/>
    <col min="2293" max="2301" width="9.7109375" style="1" customWidth="1"/>
    <col min="2302" max="2302" width="10.5703125" style="1" customWidth="1"/>
    <col min="2303" max="2303" width="9.7109375" style="1" customWidth="1"/>
    <col min="2304" max="2543" width="11.5703125" style="1"/>
    <col min="2544" max="2544" width="5.42578125" style="1" customWidth="1"/>
    <col min="2545" max="2545" width="56.7109375" style="1" customWidth="1"/>
    <col min="2546" max="2547" width="13.28515625" style="1" customWidth="1"/>
    <col min="2548" max="2548" width="9.85546875" style="1" customWidth="1"/>
    <col min="2549" max="2557" width="9.7109375" style="1" customWidth="1"/>
    <col min="2558" max="2558" width="10.5703125" style="1" customWidth="1"/>
    <col min="2559" max="2559" width="9.7109375" style="1" customWidth="1"/>
    <col min="2560" max="2799" width="11.5703125" style="1"/>
    <col min="2800" max="2800" width="5.42578125" style="1" customWidth="1"/>
    <col min="2801" max="2801" width="56.7109375" style="1" customWidth="1"/>
    <col min="2802" max="2803" width="13.28515625" style="1" customWidth="1"/>
    <col min="2804" max="2804" width="9.85546875" style="1" customWidth="1"/>
    <col min="2805" max="2813" width="9.7109375" style="1" customWidth="1"/>
    <col min="2814" max="2814" width="10.5703125" style="1" customWidth="1"/>
    <col min="2815" max="2815" width="9.7109375" style="1" customWidth="1"/>
    <col min="2816" max="3055" width="11.5703125" style="1"/>
    <col min="3056" max="3056" width="5.42578125" style="1" customWidth="1"/>
    <col min="3057" max="3057" width="56.7109375" style="1" customWidth="1"/>
    <col min="3058" max="3059" width="13.28515625" style="1" customWidth="1"/>
    <col min="3060" max="3060" width="9.85546875" style="1" customWidth="1"/>
    <col min="3061" max="3069" width="9.7109375" style="1" customWidth="1"/>
    <col min="3070" max="3070" width="10.5703125" style="1" customWidth="1"/>
    <col min="3071" max="3071" width="9.7109375" style="1" customWidth="1"/>
    <col min="3072" max="3311" width="11.5703125" style="1"/>
    <col min="3312" max="3312" width="5.42578125" style="1" customWidth="1"/>
    <col min="3313" max="3313" width="56.7109375" style="1" customWidth="1"/>
    <col min="3314" max="3315" width="13.28515625" style="1" customWidth="1"/>
    <col min="3316" max="3316" width="9.85546875" style="1" customWidth="1"/>
    <col min="3317" max="3325" width="9.7109375" style="1" customWidth="1"/>
    <col min="3326" max="3326" width="10.5703125" style="1" customWidth="1"/>
    <col min="3327" max="3327" width="9.7109375" style="1" customWidth="1"/>
    <col min="3328" max="3567" width="11.5703125" style="1"/>
    <col min="3568" max="3568" width="5.42578125" style="1" customWidth="1"/>
    <col min="3569" max="3569" width="56.7109375" style="1" customWidth="1"/>
    <col min="3570" max="3571" width="13.28515625" style="1" customWidth="1"/>
    <col min="3572" max="3572" width="9.85546875" style="1" customWidth="1"/>
    <col min="3573" max="3581" width="9.7109375" style="1" customWidth="1"/>
    <col min="3582" max="3582" width="10.5703125" style="1" customWidth="1"/>
    <col min="3583" max="3583" width="9.7109375" style="1" customWidth="1"/>
    <col min="3584" max="3823" width="11.5703125" style="1"/>
    <col min="3824" max="3824" width="5.42578125" style="1" customWidth="1"/>
    <col min="3825" max="3825" width="56.7109375" style="1" customWidth="1"/>
    <col min="3826" max="3827" width="13.28515625" style="1" customWidth="1"/>
    <col min="3828" max="3828" width="9.85546875" style="1" customWidth="1"/>
    <col min="3829" max="3837" width="9.7109375" style="1" customWidth="1"/>
    <col min="3838" max="3838" width="10.5703125" style="1" customWidth="1"/>
    <col min="3839" max="3839" width="9.7109375" style="1" customWidth="1"/>
    <col min="3840" max="4079" width="11.5703125" style="1"/>
    <col min="4080" max="4080" width="5.42578125" style="1" customWidth="1"/>
    <col min="4081" max="4081" width="56.7109375" style="1" customWidth="1"/>
    <col min="4082" max="4083" width="13.28515625" style="1" customWidth="1"/>
    <col min="4084" max="4084" width="9.85546875" style="1" customWidth="1"/>
    <col min="4085" max="4093" width="9.7109375" style="1" customWidth="1"/>
    <col min="4094" max="4094" width="10.5703125" style="1" customWidth="1"/>
    <col min="4095" max="4095" width="9.7109375" style="1" customWidth="1"/>
    <col min="4096" max="4335" width="11.5703125" style="1"/>
    <col min="4336" max="4336" width="5.42578125" style="1" customWidth="1"/>
    <col min="4337" max="4337" width="56.7109375" style="1" customWidth="1"/>
    <col min="4338" max="4339" width="13.28515625" style="1" customWidth="1"/>
    <col min="4340" max="4340" width="9.85546875" style="1" customWidth="1"/>
    <col min="4341" max="4349" width="9.7109375" style="1" customWidth="1"/>
    <col min="4350" max="4350" width="10.5703125" style="1" customWidth="1"/>
    <col min="4351" max="4351" width="9.7109375" style="1" customWidth="1"/>
    <col min="4352" max="4591" width="11.5703125" style="1"/>
    <col min="4592" max="4592" width="5.42578125" style="1" customWidth="1"/>
    <col min="4593" max="4593" width="56.7109375" style="1" customWidth="1"/>
    <col min="4594" max="4595" width="13.28515625" style="1" customWidth="1"/>
    <col min="4596" max="4596" width="9.85546875" style="1" customWidth="1"/>
    <col min="4597" max="4605" width="9.7109375" style="1" customWidth="1"/>
    <col min="4606" max="4606" width="10.5703125" style="1" customWidth="1"/>
    <col min="4607" max="4607" width="9.7109375" style="1" customWidth="1"/>
    <col min="4608" max="4847" width="11.5703125" style="1"/>
    <col min="4848" max="4848" width="5.42578125" style="1" customWidth="1"/>
    <col min="4849" max="4849" width="56.7109375" style="1" customWidth="1"/>
    <col min="4850" max="4851" width="13.28515625" style="1" customWidth="1"/>
    <col min="4852" max="4852" width="9.85546875" style="1" customWidth="1"/>
    <col min="4853" max="4861" width="9.7109375" style="1" customWidth="1"/>
    <col min="4862" max="4862" width="10.5703125" style="1" customWidth="1"/>
    <col min="4863" max="4863" width="9.7109375" style="1" customWidth="1"/>
    <col min="4864" max="5103" width="11.5703125" style="1"/>
    <col min="5104" max="5104" width="5.42578125" style="1" customWidth="1"/>
    <col min="5105" max="5105" width="56.7109375" style="1" customWidth="1"/>
    <col min="5106" max="5107" width="13.28515625" style="1" customWidth="1"/>
    <col min="5108" max="5108" width="9.85546875" style="1" customWidth="1"/>
    <col min="5109" max="5117" width="9.7109375" style="1" customWidth="1"/>
    <col min="5118" max="5118" width="10.5703125" style="1" customWidth="1"/>
    <col min="5119" max="5119" width="9.7109375" style="1" customWidth="1"/>
    <col min="5120" max="5359" width="11.5703125" style="1"/>
    <col min="5360" max="5360" width="5.42578125" style="1" customWidth="1"/>
    <col min="5361" max="5361" width="56.7109375" style="1" customWidth="1"/>
    <col min="5362" max="5363" width="13.28515625" style="1" customWidth="1"/>
    <col min="5364" max="5364" width="9.85546875" style="1" customWidth="1"/>
    <col min="5365" max="5373" width="9.7109375" style="1" customWidth="1"/>
    <col min="5374" max="5374" width="10.5703125" style="1" customWidth="1"/>
    <col min="5375" max="5375" width="9.7109375" style="1" customWidth="1"/>
    <col min="5376" max="5615" width="11.5703125" style="1"/>
    <col min="5616" max="5616" width="5.42578125" style="1" customWidth="1"/>
    <col min="5617" max="5617" width="56.7109375" style="1" customWidth="1"/>
    <col min="5618" max="5619" width="13.28515625" style="1" customWidth="1"/>
    <col min="5620" max="5620" width="9.85546875" style="1" customWidth="1"/>
    <col min="5621" max="5629" width="9.7109375" style="1" customWidth="1"/>
    <col min="5630" max="5630" width="10.5703125" style="1" customWidth="1"/>
    <col min="5631" max="5631" width="9.7109375" style="1" customWidth="1"/>
    <col min="5632" max="5871" width="11.5703125" style="1"/>
    <col min="5872" max="5872" width="5.42578125" style="1" customWidth="1"/>
    <col min="5873" max="5873" width="56.7109375" style="1" customWidth="1"/>
    <col min="5874" max="5875" width="13.28515625" style="1" customWidth="1"/>
    <col min="5876" max="5876" width="9.85546875" style="1" customWidth="1"/>
    <col min="5877" max="5885" width="9.7109375" style="1" customWidth="1"/>
    <col min="5886" max="5886" width="10.5703125" style="1" customWidth="1"/>
    <col min="5887" max="5887" width="9.7109375" style="1" customWidth="1"/>
    <col min="5888" max="6127" width="11.5703125" style="1"/>
    <col min="6128" max="6128" width="5.42578125" style="1" customWidth="1"/>
    <col min="6129" max="6129" width="56.7109375" style="1" customWidth="1"/>
    <col min="6130" max="6131" width="13.28515625" style="1" customWidth="1"/>
    <col min="6132" max="6132" width="9.85546875" style="1" customWidth="1"/>
    <col min="6133" max="6141" width="9.7109375" style="1" customWidth="1"/>
    <col min="6142" max="6142" width="10.5703125" style="1" customWidth="1"/>
    <col min="6143" max="6143" width="9.7109375" style="1" customWidth="1"/>
    <col min="6144" max="6383" width="11.5703125" style="1"/>
    <col min="6384" max="6384" width="5.42578125" style="1" customWidth="1"/>
    <col min="6385" max="6385" width="56.7109375" style="1" customWidth="1"/>
    <col min="6386" max="6387" width="13.28515625" style="1" customWidth="1"/>
    <col min="6388" max="6388" width="9.85546875" style="1" customWidth="1"/>
    <col min="6389" max="6397" width="9.7109375" style="1" customWidth="1"/>
    <col min="6398" max="6398" width="10.5703125" style="1" customWidth="1"/>
    <col min="6399" max="6399" width="9.7109375" style="1" customWidth="1"/>
    <col min="6400" max="6639" width="11.5703125" style="1"/>
    <col min="6640" max="6640" width="5.42578125" style="1" customWidth="1"/>
    <col min="6641" max="6641" width="56.7109375" style="1" customWidth="1"/>
    <col min="6642" max="6643" width="13.28515625" style="1" customWidth="1"/>
    <col min="6644" max="6644" width="9.85546875" style="1" customWidth="1"/>
    <col min="6645" max="6653" width="9.7109375" style="1" customWidth="1"/>
    <col min="6654" max="6654" width="10.5703125" style="1" customWidth="1"/>
    <col min="6655" max="6655" width="9.7109375" style="1" customWidth="1"/>
    <col min="6656" max="6895" width="11.5703125" style="1"/>
    <col min="6896" max="6896" width="5.42578125" style="1" customWidth="1"/>
    <col min="6897" max="6897" width="56.7109375" style="1" customWidth="1"/>
    <col min="6898" max="6899" width="13.28515625" style="1" customWidth="1"/>
    <col min="6900" max="6900" width="9.85546875" style="1" customWidth="1"/>
    <col min="6901" max="6909" width="9.7109375" style="1" customWidth="1"/>
    <col min="6910" max="6910" width="10.5703125" style="1" customWidth="1"/>
    <col min="6911" max="6911" width="9.7109375" style="1" customWidth="1"/>
    <col min="6912" max="7151" width="11.5703125" style="1"/>
    <col min="7152" max="7152" width="5.42578125" style="1" customWidth="1"/>
    <col min="7153" max="7153" width="56.7109375" style="1" customWidth="1"/>
    <col min="7154" max="7155" width="13.28515625" style="1" customWidth="1"/>
    <col min="7156" max="7156" width="9.85546875" style="1" customWidth="1"/>
    <col min="7157" max="7165" width="9.7109375" style="1" customWidth="1"/>
    <col min="7166" max="7166" width="10.5703125" style="1" customWidth="1"/>
    <col min="7167" max="7167" width="9.7109375" style="1" customWidth="1"/>
    <col min="7168" max="7407" width="11.5703125" style="1"/>
    <col min="7408" max="7408" width="5.42578125" style="1" customWidth="1"/>
    <col min="7409" max="7409" width="56.7109375" style="1" customWidth="1"/>
    <col min="7410" max="7411" width="13.28515625" style="1" customWidth="1"/>
    <col min="7412" max="7412" width="9.85546875" style="1" customWidth="1"/>
    <col min="7413" max="7421" width="9.7109375" style="1" customWidth="1"/>
    <col min="7422" max="7422" width="10.5703125" style="1" customWidth="1"/>
    <col min="7423" max="7423" width="9.7109375" style="1" customWidth="1"/>
    <col min="7424" max="7663" width="11.5703125" style="1"/>
    <col min="7664" max="7664" width="5.42578125" style="1" customWidth="1"/>
    <col min="7665" max="7665" width="56.7109375" style="1" customWidth="1"/>
    <col min="7666" max="7667" width="13.28515625" style="1" customWidth="1"/>
    <col min="7668" max="7668" width="9.85546875" style="1" customWidth="1"/>
    <col min="7669" max="7677" width="9.7109375" style="1" customWidth="1"/>
    <col min="7678" max="7678" width="10.5703125" style="1" customWidth="1"/>
    <col min="7679" max="7679" width="9.7109375" style="1" customWidth="1"/>
    <col min="7680" max="7919" width="11.5703125" style="1"/>
    <col min="7920" max="7920" width="5.42578125" style="1" customWidth="1"/>
    <col min="7921" max="7921" width="56.7109375" style="1" customWidth="1"/>
    <col min="7922" max="7923" width="13.28515625" style="1" customWidth="1"/>
    <col min="7924" max="7924" width="9.85546875" style="1" customWidth="1"/>
    <col min="7925" max="7933" width="9.7109375" style="1" customWidth="1"/>
    <col min="7934" max="7934" width="10.5703125" style="1" customWidth="1"/>
    <col min="7935" max="7935" width="9.7109375" style="1" customWidth="1"/>
    <col min="7936" max="8175" width="11.5703125" style="1"/>
    <col min="8176" max="8176" width="5.42578125" style="1" customWidth="1"/>
    <col min="8177" max="8177" width="56.7109375" style="1" customWidth="1"/>
    <col min="8178" max="8179" width="13.28515625" style="1" customWidth="1"/>
    <col min="8180" max="8180" width="9.85546875" style="1" customWidth="1"/>
    <col min="8181" max="8189" width="9.7109375" style="1" customWidth="1"/>
    <col min="8190" max="8190" width="10.5703125" style="1" customWidth="1"/>
    <col min="8191" max="8191" width="9.7109375" style="1" customWidth="1"/>
    <col min="8192" max="8431" width="11.5703125" style="1"/>
    <col min="8432" max="8432" width="5.42578125" style="1" customWidth="1"/>
    <col min="8433" max="8433" width="56.7109375" style="1" customWidth="1"/>
    <col min="8434" max="8435" width="13.28515625" style="1" customWidth="1"/>
    <col min="8436" max="8436" width="9.85546875" style="1" customWidth="1"/>
    <col min="8437" max="8445" width="9.7109375" style="1" customWidth="1"/>
    <col min="8446" max="8446" width="10.5703125" style="1" customWidth="1"/>
    <col min="8447" max="8447" width="9.7109375" style="1" customWidth="1"/>
    <col min="8448" max="8687" width="11.5703125" style="1"/>
    <col min="8688" max="8688" width="5.42578125" style="1" customWidth="1"/>
    <col min="8689" max="8689" width="56.7109375" style="1" customWidth="1"/>
    <col min="8690" max="8691" width="13.28515625" style="1" customWidth="1"/>
    <col min="8692" max="8692" width="9.85546875" style="1" customWidth="1"/>
    <col min="8693" max="8701" width="9.7109375" style="1" customWidth="1"/>
    <col min="8702" max="8702" width="10.5703125" style="1" customWidth="1"/>
    <col min="8703" max="8703" width="9.7109375" style="1" customWidth="1"/>
    <col min="8704" max="8943" width="11.5703125" style="1"/>
    <col min="8944" max="8944" width="5.42578125" style="1" customWidth="1"/>
    <col min="8945" max="8945" width="56.7109375" style="1" customWidth="1"/>
    <col min="8946" max="8947" width="13.28515625" style="1" customWidth="1"/>
    <col min="8948" max="8948" width="9.85546875" style="1" customWidth="1"/>
    <col min="8949" max="8957" width="9.7109375" style="1" customWidth="1"/>
    <col min="8958" max="8958" width="10.5703125" style="1" customWidth="1"/>
    <col min="8959" max="8959" width="9.7109375" style="1" customWidth="1"/>
    <col min="8960" max="9199" width="11.5703125" style="1"/>
    <col min="9200" max="9200" width="5.42578125" style="1" customWidth="1"/>
    <col min="9201" max="9201" width="56.7109375" style="1" customWidth="1"/>
    <col min="9202" max="9203" width="13.28515625" style="1" customWidth="1"/>
    <col min="9204" max="9204" width="9.85546875" style="1" customWidth="1"/>
    <col min="9205" max="9213" width="9.7109375" style="1" customWidth="1"/>
    <col min="9214" max="9214" width="10.5703125" style="1" customWidth="1"/>
    <col min="9215" max="9215" width="9.7109375" style="1" customWidth="1"/>
    <col min="9216" max="9455" width="11.5703125" style="1"/>
    <col min="9456" max="9456" width="5.42578125" style="1" customWidth="1"/>
    <col min="9457" max="9457" width="56.7109375" style="1" customWidth="1"/>
    <col min="9458" max="9459" width="13.28515625" style="1" customWidth="1"/>
    <col min="9460" max="9460" width="9.85546875" style="1" customWidth="1"/>
    <col min="9461" max="9469" width="9.7109375" style="1" customWidth="1"/>
    <col min="9470" max="9470" width="10.5703125" style="1" customWidth="1"/>
    <col min="9471" max="9471" width="9.7109375" style="1" customWidth="1"/>
    <col min="9472" max="9711" width="11.5703125" style="1"/>
    <col min="9712" max="9712" width="5.42578125" style="1" customWidth="1"/>
    <col min="9713" max="9713" width="56.7109375" style="1" customWidth="1"/>
    <col min="9714" max="9715" width="13.28515625" style="1" customWidth="1"/>
    <col min="9716" max="9716" width="9.85546875" style="1" customWidth="1"/>
    <col min="9717" max="9725" width="9.7109375" style="1" customWidth="1"/>
    <col min="9726" max="9726" width="10.5703125" style="1" customWidth="1"/>
    <col min="9727" max="9727" width="9.7109375" style="1" customWidth="1"/>
    <col min="9728" max="9967" width="11.5703125" style="1"/>
    <col min="9968" max="9968" width="5.42578125" style="1" customWidth="1"/>
    <col min="9969" max="9969" width="56.7109375" style="1" customWidth="1"/>
    <col min="9970" max="9971" width="13.28515625" style="1" customWidth="1"/>
    <col min="9972" max="9972" width="9.85546875" style="1" customWidth="1"/>
    <col min="9973" max="9981" width="9.7109375" style="1" customWidth="1"/>
    <col min="9982" max="9982" width="10.5703125" style="1" customWidth="1"/>
    <col min="9983" max="9983" width="9.7109375" style="1" customWidth="1"/>
    <col min="9984" max="10223" width="11.5703125" style="1"/>
    <col min="10224" max="10224" width="5.42578125" style="1" customWidth="1"/>
    <col min="10225" max="10225" width="56.7109375" style="1" customWidth="1"/>
    <col min="10226" max="10227" width="13.28515625" style="1" customWidth="1"/>
    <col min="10228" max="10228" width="9.85546875" style="1" customWidth="1"/>
    <col min="10229" max="10237" width="9.7109375" style="1" customWidth="1"/>
    <col min="10238" max="10238" width="10.5703125" style="1" customWidth="1"/>
    <col min="10239" max="10239" width="9.7109375" style="1" customWidth="1"/>
    <col min="10240" max="10479" width="11.5703125" style="1"/>
    <col min="10480" max="10480" width="5.42578125" style="1" customWidth="1"/>
    <col min="10481" max="10481" width="56.7109375" style="1" customWidth="1"/>
    <col min="10482" max="10483" width="13.28515625" style="1" customWidth="1"/>
    <col min="10484" max="10484" width="9.85546875" style="1" customWidth="1"/>
    <col min="10485" max="10493" width="9.7109375" style="1" customWidth="1"/>
    <col min="10494" max="10494" width="10.5703125" style="1" customWidth="1"/>
    <col min="10495" max="10495" width="9.7109375" style="1" customWidth="1"/>
    <col min="10496" max="10735" width="11.5703125" style="1"/>
    <col min="10736" max="10736" width="5.42578125" style="1" customWidth="1"/>
    <col min="10737" max="10737" width="56.7109375" style="1" customWidth="1"/>
    <col min="10738" max="10739" width="13.28515625" style="1" customWidth="1"/>
    <col min="10740" max="10740" width="9.85546875" style="1" customWidth="1"/>
    <col min="10741" max="10749" width="9.7109375" style="1" customWidth="1"/>
    <col min="10750" max="10750" width="10.5703125" style="1" customWidth="1"/>
    <col min="10751" max="10751" width="9.7109375" style="1" customWidth="1"/>
    <col min="10752" max="10991" width="11.5703125" style="1"/>
    <col min="10992" max="10992" width="5.42578125" style="1" customWidth="1"/>
    <col min="10993" max="10993" width="56.7109375" style="1" customWidth="1"/>
    <col min="10994" max="10995" width="13.28515625" style="1" customWidth="1"/>
    <col min="10996" max="10996" width="9.85546875" style="1" customWidth="1"/>
    <col min="10997" max="11005" width="9.7109375" style="1" customWidth="1"/>
    <col min="11006" max="11006" width="10.5703125" style="1" customWidth="1"/>
    <col min="11007" max="11007" width="9.7109375" style="1" customWidth="1"/>
    <col min="11008" max="11247" width="11.5703125" style="1"/>
    <col min="11248" max="11248" width="5.42578125" style="1" customWidth="1"/>
    <col min="11249" max="11249" width="56.7109375" style="1" customWidth="1"/>
    <col min="11250" max="11251" width="13.28515625" style="1" customWidth="1"/>
    <col min="11252" max="11252" width="9.85546875" style="1" customWidth="1"/>
    <col min="11253" max="11261" width="9.7109375" style="1" customWidth="1"/>
    <col min="11262" max="11262" width="10.5703125" style="1" customWidth="1"/>
    <col min="11263" max="11263" width="9.7109375" style="1" customWidth="1"/>
    <col min="11264" max="11503" width="11.5703125" style="1"/>
    <col min="11504" max="11504" width="5.42578125" style="1" customWidth="1"/>
    <col min="11505" max="11505" width="56.7109375" style="1" customWidth="1"/>
    <col min="11506" max="11507" width="13.28515625" style="1" customWidth="1"/>
    <col min="11508" max="11508" width="9.85546875" style="1" customWidth="1"/>
    <col min="11509" max="11517" width="9.7109375" style="1" customWidth="1"/>
    <col min="11518" max="11518" width="10.5703125" style="1" customWidth="1"/>
    <col min="11519" max="11519" width="9.7109375" style="1" customWidth="1"/>
    <col min="11520" max="11759" width="11.5703125" style="1"/>
    <col min="11760" max="11760" width="5.42578125" style="1" customWidth="1"/>
    <col min="11761" max="11761" width="56.7109375" style="1" customWidth="1"/>
    <col min="11762" max="11763" width="13.28515625" style="1" customWidth="1"/>
    <col min="11764" max="11764" width="9.85546875" style="1" customWidth="1"/>
    <col min="11765" max="11773" width="9.7109375" style="1" customWidth="1"/>
    <col min="11774" max="11774" width="10.5703125" style="1" customWidth="1"/>
    <col min="11775" max="11775" width="9.7109375" style="1" customWidth="1"/>
    <col min="11776" max="12015" width="11.5703125" style="1"/>
    <col min="12016" max="12016" width="5.42578125" style="1" customWidth="1"/>
    <col min="12017" max="12017" width="56.7109375" style="1" customWidth="1"/>
    <col min="12018" max="12019" width="13.28515625" style="1" customWidth="1"/>
    <col min="12020" max="12020" width="9.85546875" style="1" customWidth="1"/>
    <col min="12021" max="12029" width="9.7109375" style="1" customWidth="1"/>
    <col min="12030" max="12030" width="10.5703125" style="1" customWidth="1"/>
    <col min="12031" max="12031" width="9.7109375" style="1" customWidth="1"/>
    <col min="12032" max="12271" width="11.5703125" style="1"/>
    <col min="12272" max="12272" width="5.42578125" style="1" customWidth="1"/>
    <col min="12273" max="12273" width="56.7109375" style="1" customWidth="1"/>
    <col min="12274" max="12275" width="13.28515625" style="1" customWidth="1"/>
    <col min="12276" max="12276" width="9.85546875" style="1" customWidth="1"/>
    <col min="12277" max="12285" width="9.7109375" style="1" customWidth="1"/>
    <col min="12286" max="12286" width="10.5703125" style="1" customWidth="1"/>
    <col min="12287" max="12287" width="9.7109375" style="1" customWidth="1"/>
    <col min="12288" max="12527" width="11.5703125" style="1"/>
    <col min="12528" max="12528" width="5.42578125" style="1" customWidth="1"/>
    <col min="12529" max="12529" width="56.7109375" style="1" customWidth="1"/>
    <col min="12530" max="12531" width="13.28515625" style="1" customWidth="1"/>
    <col min="12532" max="12532" width="9.85546875" style="1" customWidth="1"/>
    <col min="12533" max="12541" width="9.7109375" style="1" customWidth="1"/>
    <col min="12542" max="12542" width="10.5703125" style="1" customWidth="1"/>
    <col min="12543" max="12543" width="9.7109375" style="1" customWidth="1"/>
    <col min="12544" max="12783" width="11.5703125" style="1"/>
    <col min="12784" max="12784" width="5.42578125" style="1" customWidth="1"/>
    <col min="12785" max="12785" width="56.7109375" style="1" customWidth="1"/>
    <col min="12786" max="12787" width="13.28515625" style="1" customWidth="1"/>
    <col min="12788" max="12788" width="9.85546875" style="1" customWidth="1"/>
    <col min="12789" max="12797" width="9.7109375" style="1" customWidth="1"/>
    <col min="12798" max="12798" width="10.5703125" style="1" customWidth="1"/>
    <col min="12799" max="12799" width="9.7109375" style="1" customWidth="1"/>
    <col min="12800" max="13039" width="11.5703125" style="1"/>
    <col min="13040" max="13040" width="5.42578125" style="1" customWidth="1"/>
    <col min="13041" max="13041" width="56.7109375" style="1" customWidth="1"/>
    <col min="13042" max="13043" width="13.28515625" style="1" customWidth="1"/>
    <col min="13044" max="13044" width="9.85546875" style="1" customWidth="1"/>
    <col min="13045" max="13053" width="9.7109375" style="1" customWidth="1"/>
    <col min="13054" max="13054" width="10.5703125" style="1" customWidth="1"/>
    <col min="13055" max="13055" width="9.7109375" style="1" customWidth="1"/>
    <col min="13056" max="13295" width="11.5703125" style="1"/>
    <col min="13296" max="13296" width="5.42578125" style="1" customWidth="1"/>
    <col min="13297" max="13297" width="56.7109375" style="1" customWidth="1"/>
    <col min="13298" max="13299" width="13.28515625" style="1" customWidth="1"/>
    <col min="13300" max="13300" width="9.85546875" style="1" customWidth="1"/>
    <col min="13301" max="13309" width="9.7109375" style="1" customWidth="1"/>
    <col min="13310" max="13310" width="10.5703125" style="1" customWidth="1"/>
    <col min="13311" max="13311" width="9.7109375" style="1" customWidth="1"/>
    <col min="13312" max="13551" width="11.5703125" style="1"/>
    <col min="13552" max="13552" width="5.42578125" style="1" customWidth="1"/>
    <col min="13553" max="13553" width="56.7109375" style="1" customWidth="1"/>
    <col min="13554" max="13555" width="13.28515625" style="1" customWidth="1"/>
    <col min="13556" max="13556" width="9.85546875" style="1" customWidth="1"/>
    <col min="13557" max="13565" width="9.7109375" style="1" customWidth="1"/>
    <col min="13566" max="13566" width="10.5703125" style="1" customWidth="1"/>
    <col min="13567" max="13567" width="9.7109375" style="1" customWidth="1"/>
    <col min="13568" max="13807" width="11.5703125" style="1"/>
    <col min="13808" max="13808" width="5.42578125" style="1" customWidth="1"/>
    <col min="13809" max="13809" width="56.7109375" style="1" customWidth="1"/>
    <col min="13810" max="13811" width="13.28515625" style="1" customWidth="1"/>
    <col min="13812" max="13812" width="9.85546875" style="1" customWidth="1"/>
    <col min="13813" max="13821" width="9.7109375" style="1" customWidth="1"/>
    <col min="13822" max="13822" width="10.5703125" style="1" customWidth="1"/>
    <col min="13823" max="13823" width="9.7109375" style="1" customWidth="1"/>
    <col min="13824" max="14063" width="11.5703125" style="1"/>
    <col min="14064" max="14064" width="5.42578125" style="1" customWidth="1"/>
    <col min="14065" max="14065" width="56.7109375" style="1" customWidth="1"/>
    <col min="14066" max="14067" width="13.28515625" style="1" customWidth="1"/>
    <col min="14068" max="14068" width="9.85546875" style="1" customWidth="1"/>
    <col min="14069" max="14077" width="9.7109375" style="1" customWidth="1"/>
    <col min="14078" max="14078" width="10.5703125" style="1" customWidth="1"/>
    <col min="14079" max="14079" width="9.7109375" style="1" customWidth="1"/>
    <col min="14080" max="14319" width="11.5703125" style="1"/>
    <col min="14320" max="14320" width="5.42578125" style="1" customWidth="1"/>
    <col min="14321" max="14321" width="56.7109375" style="1" customWidth="1"/>
    <col min="14322" max="14323" width="13.28515625" style="1" customWidth="1"/>
    <col min="14324" max="14324" width="9.85546875" style="1" customWidth="1"/>
    <col min="14325" max="14333" width="9.7109375" style="1" customWidth="1"/>
    <col min="14334" max="14334" width="10.5703125" style="1" customWidth="1"/>
    <col min="14335" max="14335" width="9.7109375" style="1" customWidth="1"/>
    <col min="14336" max="14575" width="11.5703125" style="1"/>
    <col min="14576" max="14576" width="5.42578125" style="1" customWidth="1"/>
    <col min="14577" max="14577" width="56.7109375" style="1" customWidth="1"/>
    <col min="14578" max="14579" width="13.28515625" style="1" customWidth="1"/>
    <col min="14580" max="14580" width="9.85546875" style="1" customWidth="1"/>
    <col min="14581" max="14589" width="9.7109375" style="1" customWidth="1"/>
    <col min="14590" max="14590" width="10.5703125" style="1" customWidth="1"/>
    <col min="14591" max="14591" width="9.7109375" style="1" customWidth="1"/>
    <col min="14592" max="14831" width="11.5703125" style="1"/>
    <col min="14832" max="14832" width="5.42578125" style="1" customWidth="1"/>
    <col min="14833" max="14833" width="56.7109375" style="1" customWidth="1"/>
    <col min="14834" max="14835" width="13.28515625" style="1" customWidth="1"/>
    <col min="14836" max="14836" width="9.85546875" style="1" customWidth="1"/>
    <col min="14837" max="14845" width="9.7109375" style="1" customWidth="1"/>
    <col min="14846" max="14846" width="10.5703125" style="1" customWidth="1"/>
    <col min="14847" max="14847" width="9.7109375" style="1" customWidth="1"/>
    <col min="14848" max="15087" width="11.5703125" style="1"/>
    <col min="15088" max="15088" width="5.42578125" style="1" customWidth="1"/>
    <col min="15089" max="15089" width="56.7109375" style="1" customWidth="1"/>
    <col min="15090" max="15091" width="13.28515625" style="1" customWidth="1"/>
    <col min="15092" max="15092" width="9.85546875" style="1" customWidth="1"/>
    <col min="15093" max="15101" width="9.7109375" style="1" customWidth="1"/>
    <col min="15102" max="15102" width="10.5703125" style="1" customWidth="1"/>
    <col min="15103" max="15103" width="9.7109375" style="1" customWidth="1"/>
    <col min="15104" max="15343" width="11.5703125" style="1"/>
    <col min="15344" max="15344" width="5.42578125" style="1" customWidth="1"/>
    <col min="15345" max="15345" width="56.7109375" style="1" customWidth="1"/>
    <col min="15346" max="15347" width="13.28515625" style="1" customWidth="1"/>
    <col min="15348" max="15348" width="9.85546875" style="1" customWidth="1"/>
    <col min="15349" max="15357" width="9.7109375" style="1" customWidth="1"/>
    <col min="15358" max="15358" width="10.5703125" style="1" customWidth="1"/>
    <col min="15359" max="15359" width="9.7109375" style="1" customWidth="1"/>
    <col min="15360" max="15599" width="11.5703125" style="1"/>
    <col min="15600" max="15600" width="5.42578125" style="1" customWidth="1"/>
    <col min="15601" max="15601" width="56.7109375" style="1" customWidth="1"/>
    <col min="15602" max="15603" width="13.28515625" style="1" customWidth="1"/>
    <col min="15604" max="15604" width="9.85546875" style="1" customWidth="1"/>
    <col min="15605" max="15613" width="9.7109375" style="1" customWidth="1"/>
    <col min="15614" max="15614" width="10.5703125" style="1" customWidth="1"/>
    <col min="15615" max="15615" width="9.7109375" style="1" customWidth="1"/>
    <col min="15616" max="15855" width="11.5703125" style="1"/>
    <col min="15856" max="15856" width="5.42578125" style="1" customWidth="1"/>
    <col min="15857" max="15857" width="56.7109375" style="1" customWidth="1"/>
    <col min="15858" max="15859" width="13.28515625" style="1" customWidth="1"/>
    <col min="15860" max="15860" width="9.85546875" style="1" customWidth="1"/>
    <col min="15861" max="15869" width="9.7109375" style="1" customWidth="1"/>
    <col min="15870" max="15870" width="10.5703125" style="1" customWidth="1"/>
    <col min="15871" max="15871" width="9.7109375" style="1" customWidth="1"/>
    <col min="15872" max="16111" width="11.5703125" style="1"/>
    <col min="16112" max="16112" width="5.42578125" style="1" customWidth="1"/>
    <col min="16113" max="16113" width="56.7109375" style="1" customWidth="1"/>
    <col min="16114" max="16115" width="13.28515625" style="1" customWidth="1"/>
    <col min="16116" max="16116" width="9.85546875" style="1" customWidth="1"/>
    <col min="16117" max="16125" width="9.7109375" style="1" customWidth="1"/>
    <col min="16126" max="16126" width="10.5703125" style="1" customWidth="1"/>
    <col min="16127" max="16127" width="9.7109375" style="1" customWidth="1"/>
    <col min="16128" max="16384" width="11.5703125" style="1"/>
  </cols>
  <sheetData>
    <row r="2" spans="1:13" ht="13.9" customHeight="1" x14ac:dyDescent="0.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3" x14ac:dyDescent="0.2">
      <c r="A3" s="72" t="s">
        <v>13</v>
      </c>
      <c r="B3" s="72"/>
      <c r="C3" s="72"/>
      <c r="D3" s="72"/>
      <c r="E3" s="72"/>
      <c r="F3" s="72"/>
      <c r="G3" s="72"/>
      <c r="H3" s="72"/>
      <c r="I3" s="72"/>
      <c r="J3" s="72"/>
    </row>
    <row r="4" spans="1:13" x14ac:dyDescent="0.2">
      <c r="A4" s="72" t="s">
        <v>26</v>
      </c>
      <c r="B4" s="72"/>
      <c r="C4" s="72"/>
      <c r="D4" s="72"/>
      <c r="E4" s="72"/>
      <c r="F4" s="72"/>
      <c r="G4" s="72"/>
      <c r="H4" s="72"/>
      <c r="I4" s="72"/>
      <c r="J4" s="72"/>
    </row>
    <row r="5" spans="1:13" x14ac:dyDescent="0.2">
      <c r="A5" s="72" t="s">
        <v>118</v>
      </c>
      <c r="B5" s="72"/>
      <c r="C5" s="72"/>
      <c r="D5" s="72"/>
      <c r="E5" s="72"/>
      <c r="F5" s="72"/>
      <c r="G5" s="72"/>
      <c r="H5" s="72"/>
      <c r="I5" s="72"/>
      <c r="J5" s="72"/>
    </row>
    <row r="6" spans="1:13" x14ac:dyDescent="0.2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</row>
    <row r="7" spans="1:13" ht="13.9" customHeight="1" x14ac:dyDescent="0.2">
      <c r="A7" s="72" t="s">
        <v>6</v>
      </c>
      <c r="B7" s="72"/>
      <c r="C7" s="72"/>
      <c r="D7" s="72"/>
      <c r="E7" s="72"/>
      <c r="F7" s="72"/>
      <c r="G7" s="72"/>
      <c r="H7" s="72"/>
      <c r="I7" s="72"/>
      <c r="J7" s="72"/>
    </row>
    <row r="8" spans="1:13" x14ac:dyDescent="0.2">
      <c r="A8" s="72"/>
      <c r="B8" s="72"/>
      <c r="C8" s="43"/>
      <c r="D8" s="43"/>
      <c r="E8" s="43"/>
      <c r="F8" s="43"/>
      <c r="G8" s="43"/>
      <c r="H8" s="43"/>
      <c r="I8" s="43"/>
      <c r="J8" s="43"/>
    </row>
    <row r="9" spans="1:13" s="2" customFormat="1" ht="15.95" customHeight="1" x14ac:dyDescent="0.2">
      <c r="A9" s="73" t="s">
        <v>10</v>
      </c>
      <c r="B9" s="73"/>
      <c r="C9" s="73"/>
      <c r="D9" s="70" t="s">
        <v>19</v>
      </c>
      <c r="E9" s="74"/>
      <c r="F9" s="71"/>
      <c r="G9" s="61" t="s">
        <v>2</v>
      </c>
      <c r="H9" s="61" t="s">
        <v>12</v>
      </c>
      <c r="I9" s="61" t="s">
        <v>8</v>
      </c>
      <c r="J9" s="61" t="s">
        <v>7</v>
      </c>
    </row>
    <row r="10" spans="1:13" s="2" customFormat="1" ht="15.95" customHeight="1" x14ac:dyDescent="0.2">
      <c r="A10" s="64"/>
      <c r="B10" s="65"/>
      <c r="C10" s="68" t="s">
        <v>3</v>
      </c>
      <c r="D10" s="68" t="s">
        <v>16</v>
      </c>
      <c r="E10" s="70" t="s">
        <v>17</v>
      </c>
      <c r="F10" s="71"/>
      <c r="G10" s="62"/>
      <c r="H10" s="62"/>
      <c r="I10" s="62"/>
      <c r="J10" s="62"/>
    </row>
    <row r="11" spans="1:13" s="2" customFormat="1" ht="15.95" customHeight="1" x14ac:dyDescent="0.2">
      <c r="A11" s="66"/>
      <c r="B11" s="67"/>
      <c r="C11" s="69"/>
      <c r="D11" s="69"/>
      <c r="E11" s="42"/>
      <c r="F11" s="44" t="s">
        <v>18</v>
      </c>
      <c r="G11" s="63"/>
      <c r="H11" s="63"/>
      <c r="I11" s="63"/>
      <c r="J11" s="63"/>
    </row>
    <row r="12" spans="1:13" ht="30" customHeight="1" x14ac:dyDescent="0.2">
      <c r="A12" s="25">
        <v>1</v>
      </c>
      <c r="B12" s="34" t="s">
        <v>104</v>
      </c>
      <c r="C12" s="16">
        <v>132.48422299999999</v>
      </c>
      <c r="D12" s="35" t="s">
        <v>20</v>
      </c>
      <c r="E12" s="35"/>
      <c r="F12" s="35"/>
      <c r="G12" s="26" t="s">
        <v>116</v>
      </c>
      <c r="H12" s="9" t="s">
        <v>102</v>
      </c>
      <c r="I12" s="36">
        <v>234230</v>
      </c>
      <c r="J12" s="37">
        <f>+I12</f>
        <v>234230</v>
      </c>
    </row>
    <row r="13" spans="1:13" ht="30" customHeight="1" x14ac:dyDescent="0.2">
      <c r="A13" s="25"/>
      <c r="B13" s="45" t="s">
        <v>105</v>
      </c>
      <c r="C13" s="46">
        <v>131.20277200000001</v>
      </c>
      <c r="D13" s="35" t="s">
        <v>20</v>
      </c>
      <c r="E13" s="35"/>
      <c r="F13" s="35"/>
      <c r="G13" s="26" t="s">
        <v>116</v>
      </c>
      <c r="H13" s="9" t="s">
        <v>102</v>
      </c>
      <c r="I13" s="36">
        <v>30730</v>
      </c>
      <c r="J13" s="37">
        <f>+J12+I13</f>
        <v>264960</v>
      </c>
      <c r="L13" s="47"/>
      <c r="M13" s="46"/>
    </row>
    <row r="14" spans="1:13" ht="30" customHeight="1" x14ac:dyDescent="0.2">
      <c r="A14" s="25"/>
      <c r="B14" s="34" t="s">
        <v>103</v>
      </c>
      <c r="C14" s="16">
        <v>131.50563500000001</v>
      </c>
      <c r="D14" s="35"/>
      <c r="E14" s="35" t="s">
        <v>20</v>
      </c>
      <c r="F14" s="35"/>
      <c r="G14" s="26" t="s">
        <v>116</v>
      </c>
      <c r="H14" s="9" t="s">
        <v>102</v>
      </c>
      <c r="I14" s="36">
        <v>26162.48</v>
      </c>
      <c r="J14" s="37">
        <f t="shared" ref="J14:J20" si="0">+J13+I14</f>
        <v>291122.48</v>
      </c>
    </row>
    <row r="15" spans="1:13" ht="30" customHeight="1" x14ac:dyDescent="0.2">
      <c r="A15" s="25">
        <f>+A12+1</f>
        <v>2</v>
      </c>
      <c r="B15" s="34" t="s">
        <v>87</v>
      </c>
      <c r="C15" s="16">
        <v>101.000236</v>
      </c>
      <c r="D15" s="35" t="s">
        <v>20</v>
      </c>
      <c r="E15" s="35"/>
      <c r="F15" s="35"/>
      <c r="G15" s="26" t="s">
        <v>115</v>
      </c>
      <c r="H15" s="9" t="s">
        <v>95</v>
      </c>
      <c r="I15" s="36">
        <v>42472.86</v>
      </c>
      <c r="J15" s="37">
        <f t="shared" si="0"/>
        <v>333595.33999999997</v>
      </c>
      <c r="L15" s="49"/>
    </row>
    <row r="16" spans="1:13" ht="30" customHeight="1" x14ac:dyDescent="0.2">
      <c r="A16" s="25">
        <f>+A15+1</f>
        <v>3</v>
      </c>
      <c r="B16" s="34" t="s">
        <v>84</v>
      </c>
      <c r="C16" s="16">
        <v>124.014743</v>
      </c>
      <c r="D16" s="35"/>
      <c r="E16" s="35"/>
      <c r="F16" s="35" t="s">
        <v>20</v>
      </c>
      <c r="G16" s="26" t="s">
        <v>117</v>
      </c>
      <c r="H16" s="9" t="s">
        <v>96</v>
      </c>
      <c r="I16" s="36">
        <v>160775</v>
      </c>
      <c r="J16" s="37">
        <f t="shared" si="0"/>
        <v>494370.33999999997</v>
      </c>
    </row>
    <row r="17" spans="1:10" ht="30" customHeight="1" x14ac:dyDescent="0.2">
      <c r="A17" s="25">
        <f>+A16+1</f>
        <v>4</v>
      </c>
      <c r="B17" s="34" t="s">
        <v>100</v>
      </c>
      <c r="C17" s="16">
        <v>101.049847</v>
      </c>
      <c r="D17" s="35" t="s">
        <v>20</v>
      </c>
      <c r="E17" s="35"/>
      <c r="F17" s="35"/>
      <c r="G17" s="26" t="s">
        <v>79</v>
      </c>
      <c r="H17" s="9" t="s">
        <v>94</v>
      </c>
      <c r="I17" s="36">
        <v>115356.8</v>
      </c>
      <c r="J17" s="37">
        <f t="shared" si="0"/>
        <v>609727.14</v>
      </c>
    </row>
    <row r="18" spans="1:10" ht="30" customHeight="1" x14ac:dyDescent="0.2">
      <c r="A18" s="25">
        <v>5</v>
      </c>
      <c r="B18" s="48" t="s">
        <v>113</v>
      </c>
      <c r="C18" s="13">
        <v>131.332651</v>
      </c>
      <c r="D18" s="35" t="s">
        <v>20</v>
      </c>
      <c r="E18" s="35"/>
      <c r="F18" s="35"/>
      <c r="G18" s="26" t="s">
        <v>114</v>
      </c>
      <c r="H18" s="9" t="s">
        <v>112</v>
      </c>
      <c r="I18" s="8">
        <v>660000</v>
      </c>
      <c r="J18" s="37">
        <f t="shared" si="0"/>
        <v>1269727.1400000001</v>
      </c>
    </row>
    <row r="19" spans="1:10" ht="30" customHeight="1" x14ac:dyDescent="0.2">
      <c r="A19" s="25">
        <v>6</v>
      </c>
      <c r="B19" s="48" t="s">
        <v>107</v>
      </c>
      <c r="C19" s="13" t="s">
        <v>108</v>
      </c>
      <c r="D19" s="35" t="s">
        <v>20</v>
      </c>
      <c r="E19" s="35"/>
      <c r="F19" s="35"/>
      <c r="G19" s="26" t="s">
        <v>109</v>
      </c>
      <c r="H19" s="9" t="s">
        <v>106</v>
      </c>
      <c r="I19" s="36">
        <v>15753</v>
      </c>
      <c r="J19" s="37">
        <f t="shared" si="0"/>
        <v>1285480.1400000001</v>
      </c>
    </row>
    <row r="20" spans="1:10" ht="30" customHeight="1" x14ac:dyDescent="0.2">
      <c r="A20" s="25"/>
      <c r="B20" s="48" t="s">
        <v>110</v>
      </c>
      <c r="C20" s="13" t="s">
        <v>111</v>
      </c>
      <c r="D20" s="35" t="s">
        <v>20</v>
      </c>
      <c r="E20" s="35"/>
      <c r="F20" s="35"/>
      <c r="G20" s="26" t="s">
        <v>109</v>
      </c>
      <c r="H20" s="9" t="s">
        <v>106</v>
      </c>
      <c r="I20" s="36">
        <v>18172</v>
      </c>
      <c r="J20" s="37">
        <f t="shared" si="0"/>
        <v>1303652.1400000001</v>
      </c>
    </row>
    <row r="21" spans="1:10" ht="18" customHeight="1" x14ac:dyDescent="0.2">
      <c r="A21" s="17"/>
      <c r="J21" s="12"/>
    </row>
    <row r="22" spans="1:10" s="3" customFormat="1" ht="18" customHeight="1" x14ac:dyDescent="0.2">
      <c r="A22" s="7"/>
      <c r="B22" s="4" t="s">
        <v>21</v>
      </c>
      <c r="C22" s="5">
        <v>1</v>
      </c>
      <c r="D22" s="5"/>
      <c r="E22" s="5"/>
      <c r="F22" s="14"/>
      <c r="G22" s="28"/>
      <c r="H22" s="10"/>
      <c r="I22" s="8">
        <f>+I14</f>
        <v>26162.48</v>
      </c>
      <c r="J22" s="8"/>
    </row>
    <row r="23" spans="1:10" s="3" customFormat="1" ht="18" customHeight="1" x14ac:dyDescent="0.2">
      <c r="A23" s="7"/>
      <c r="B23" s="4" t="s">
        <v>22</v>
      </c>
      <c r="C23" s="5">
        <v>1</v>
      </c>
      <c r="D23" s="5"/>
      <c r="E23" s="5"/>
      <c r="F23" s="14"/>
      <c r="G23" s="28"/>
      <c r="H23" s="10"/>
      <c r="I23" s="8">
        <f>+I16</f>
        <v>160775</v>
      </c>
      <c r="J23" s="8"/>
    </row>
    <row r="24" spans="1:10" s="3" customFormat="1" ht="18" customHeight="1" x14ac:dyDescent="0.2">
      <c r="A24" s="7"/>
      <c r="B24" s="4" t="s">
        <v>46</v>
      </c>
      <c r="C24" s="5">
        <v>0</v>
      </c>
      <c r="D24" s="5"/>
      <c r="E24" s="5"/>
      <c r="F24" s="14"/>
      <c r="G24" s="28"/>
      <c r="H24" s="10"/>
      <c r="I24" s="8"/>
      <c r="J24" s="8"/>
    </row>
    <row r="25" spans="1:10" s="3" customFormat="1" ht="18" customHeight="1" x14ac:dyDescent="0.2">
      <c r="A25" s="7"/>
      <c r="B25" s="4" t="s">
        <v>47</v>
      </c>
      <c r="C25" s="5">
        <v>0</v>
      </c>
      <c r="D25" s="5"/>
      <c r="E25" s="5"/>
      <c r="F25" s="14"/>
      <c r="G25" s="28"/>
      <c r="H25" s="10"/>
      <c r="I25" s="8"/>
      <c r="J25" s="8"/>
    </row>
    <row r="26" spans="1:10" s="3" customFormat="1" ht="18" customHeight="1" x14ac:dyDescent="0.2">
      <c r="A26" s="7"/>
      <c r="B26" s="4" t="s">
        <v>48</v>
      </c>
      <c r="C26" s="5">
        <v>7</v>
      </c>
      <c r="D26" s="5"/>
      <c r="E26" s="5"/>
      <c r="F26" s="14"/>
      <c r="G26" s="28"/>
      <c r="H26" s="10"/>
      <c r="I26" s="8">
        <f>+I12+I13+I15+I17+I18+I19+I20</f>
        <v>1116714.6599999999</v>
      </c>
      <c r="J26" s="8"/>
    </row>
    <row r="27" spans="1:10" s="3" customFormat="1" ht="18" customHeight="1" x14ac:dyDescent="0.2">
      <c r="A27" s="7"/>
      <c r="B27" s="30" t="s">
        <v>23</v>
      </c>
      <c r="C27" s="31">
        <f>SUBTOTAL(9,C22:C26)</f>
        <v>9</v>
      </c>
      <c r="D27" s="31"/>
      <c r="E27" s="31"/>
      <c r="F27" s="27"/>
      <c r="G27" s="29"/>
      <c r="H27" s="32"/>
      <c r="I27" s="38">
        <f>SUM(I22:I26)</f>
        <v>1303652.1399999999</v>
      </c>
      <c r="J27" s="8"/>
    </row>
    <row r="29" spans="1:10" s="3" customFormat="1" ht="18" customHeight="1" x14ac:dyDescent="0.2">
      <c r="A29" s="7"/>
      <c r="B29" s="4" t="s">
        <v>68</v>
      </c>
      <c r="C29" s="5">
        <v>4</v>
      </c>
      <c r="D29" s="5"/>
      <c r="E29" s="5"/>
      <c r="F29" s="14"/>
      <c r="G29" s="28"/>
      <c r="H29" s="10"/>
      <c r="I29" s="15">
        <f>+I15+I16+I17+I19+I20</f>
        <v>352529.66</v>
      </c>
      <c r="J29" s="8"/>
    </row>
    <row r="30" spans="1:10" s="3" customFormat="1" ht="18" customHeight="1" x14ac:dyDescent="0.2">
      <c r="A30" s="7"/>
      <c r="B30" s="4" t="s">
        <v>69</v>
      </c>
      <c r="C30" s="5">
        <v>2</v>
      </c>
      <c r="D30" s="5"/>
      <c r="E30" s="5"/>
      <c r="F30" s="14"/>
      <c r="G30" s="28"/>
      <c r="H30" s="10"/>
      <c r="I30" s="15">
        <f>+I12+I13+I14+I18</f>
        <v>951122.48</v>
      </c>
      <c r="J30" s="8"/>
    </row>
    <row r="31" spans="1:10" s="3" customFormat="1" ht="18" customHeight="1" x14ac:dyDescent="0.2">
      <c r="A31" s="7"/>
      <c r="B31" s="4" t="s">
        <v>70</v>
      </c>
      <c r="C31" s="5">
        <v>0</v>
      </c>
      <c r="D31" s="5"/>
      <c r="E31" s="5"/>
      <c r="F31" s="14"/>
      <c r="G31" s="28"/>
      <c r="H31" s="10"/>
      <c r="I31" s="15">
        <v>0</v>
      </c>
      <c r="J31" s="8"/>
    </row>
    <row r="32" spans="1:10" s="3" customFormat="1" ht="18" customHeight="1" x14ac:dyDescent="0.2">
      <c r="A32" s="7"/>
      <c r="B32" s="30" t="s">
        <v>23</v>
      </c>
      <c r="C32" s="31">
        <f>SUM(C29:C31)</f>
        <v>6</v>
      </c>
      <c r="D32" s="31"/>
      <c r="E32" s="31"/>
      <c r="F32" s="27"/>
      <c r="G32" s="29"/>
      <c r="H32" s="32"/>
      <c r="I32" s="33">
        <f>SUM(I29:I31)</f>
        <v>1303652.1399999999</v>
      </c>
      <c r="J32" s="8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7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4"/>
  <sheetViews>
    <sheetView zoomScaleNormal="100" zoomScaleSheetLayoutView="91" workbookViewId="0">
      <selection activeCell="A6" sqref="A6:J6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2.85546875" style="1" customWidth="1"/>
    <col min="4" max="6" width="5.42578125" style="1" customWidth="1"/>
    <col min="7" max="7" width="31.7109375" style="1" customWidth="1"/>
    <col min="8" max="8" width="26.140625" style="1" customWidth="1"/>
    <col min="9" max="9" width="12.28515625" style="1" customWidth="1"/>
    <col min="10" max="10" width="12.7109375" style="1" customWidth="1"/>
    <col min="11" max="241" width="11.5703125" style="1"/>
    <col min="242" max="242" width="5.42578125" style="1" customWidth="1"/>
    <col min="243" max="243" width="56.7109375" style="1" customWidth="1"/>
    <col min="244" max="245" width="13.28515625" style="1" customWidth="1"/>
    <col min="246" max="246" width="9.85546875" style="1" customWidth="1"/>
    <col min="247" max="255" width="9.7109375" style="1" customWidth="1"/>
    <col min="256" max="256" width="10.5703125" style="1" customWidth="1"/>
    <col min="257" max="257" width="9.7109375" style="1" customWidth="1"/>
    <col min="258" max="497" width="11.5703125" style="1"/>
    <col min="498" max="498" width="5.42578125" style="1" customWidth="1"/>
    <col min="499" max="499" width="56.7109375" style="1" customWidth="1"/>
    <col min="500" max="501" width="13.28515625" style="1" customWidth="1"/>
    <col min="502" max="502" width="9.85546875" style="1" customWidth="1"/>
    <col min="503" max="511" width="9.7109375" style="1" customWidth="1"/>
    <col min="512" max="512" width="10.5703125" style="1" customWidth="1"/>
    <col min="513" max="513" width="9.7109375" style="1" customWidth="1"/>
    <col min="514" max="753" width="11.5703125" style="1"/>
    <col min="754" max="754" width="5.42578125" style="1" customWidth="1"/>
    <col min="755" max="755" width="56.7109375" style="1" customWidth="1"/>
    <col min="756" max="757" width="13.28515625" style="1" customWidth="1"/>
    <col min="758" max="758" width="9.85546875" style="1" customWidth="1"/>
    <col min="759" max="767" width="9.7109375" style="1" customWidth="1"/>
    <col min="768" max="768" width="10.5703125" style="1" customWidth="1"/>
    <col min="769" max="769" width="9.7109375" style="1" customWidth="1"/>
    <col min="770" max="1009" width="11.5703125" style="1"/>
    <col min="1010" max="1010" width="5.42578125" style="1" customWidth="1"/>
    <col min="1011" max="1011" width="56.7109375" style="1" customWidth="1"/>
    <col min="1012" max="1013" width="13.28515625" style="1" customWidth="1"/>
    <col min="1014" max="1014" width="9.85546875" style="1" customWidth="1"/>
    <col min="1015" max="1023" width="9.7109375" style="1" customWidth="1"/>
    <col min="1024" max="1024" width="10.5703125" style="1" customWidth="1"/>
    <col min="1025" max="1025" width="9.7109375" style="1" customWidth="1"/>
    <col min="1026" max="1265" width="11.5703125" style="1"/>
    <col min="1266" max="1266" width="5.42578125" style="1" customWidth="1"/>
    <col min="1267" max="1267" width="56.7109375" style="1" customWidth="1"/>
    <col min="1268" max="1269" width="13.28515625" style="1" customWidth="1"/>
    <col min="1270" max="1270" width="9.85546875" style="1" customWidth="1"/>
    <col min="1271" max="1279" width="9.7109375" style="1" customWidth="1"/>
    <col min="1280" max="1280" width="10.5703125" style="1" customWidth="1"/>
    <col min="1281" max="1281" width="9.7109375" style="1" customWidth="1"/>
    <col min="1282" max="1521" width="11.5703125" style="1"/>
    <col min="1522" max="1522" width="5.42578125" style="1" customWidth="1"/>
    <col min="1523" max="1523" width="56.7109375" style="1" customWidth="1"/>
    <col min="1524" max="1525" width="13.28515625" style="1" customWidth="1"/>
    <col min="1526" max="1526" width="9.85546875" style="1" customWidth="1"/>
    <col min="1527" max="1535" width="9.7109375" style="1" customWidth="1"/>
    <col min="1536" max="1536" width="10.5703125" style="1" customWidth="1"/>
    <col min="1537" max="1537" width="9.7109375" style="1" customWidth="1"/>
    <col min="1538" max="1777" width="11.5703125" style="1"/>
    <col min="1778" max="1778" width="5.42578125" style="1" customWidth="1"/>
    <col min="1779" max="1779" width="56.7109375" style="1" customWidth="1"/>
    <col min="1780" max="1781" width="13.28515625" style="1" customWidth="1"/>
    <col min="1782" max="1782" width="9.85546875" style="1" customWidth="1"/>
    <col min="1783" max="1791" width="9.7109375" style="1" customWidth="1"/>
    <col min="1792" max="1792" width="10.5703125" style="1" customWidth="1"/>
    <col min="1793" max="1793" width="9.7109375" style="1" customWidth="1"/>
    <col min="1794" max="2033" width="11.5703125" style="1"/>
    <col min="2034" max="2034" width="5.42578125" style="1" customWidth="1"/>
    <col min="2035" max="2035" width="56.7109375" style="1" customWidth="1"/>
    <col min="2036" max="2037" width="13.28515625" style="1" customWidth="1"/>
    <col min="2038" max="2038" width="9.85546875" style="1" customWidth="1"/>
    <col min="2039" max="2047" width="9.7109375" style="1" customWidth="1"/>
    <col min="2048" max="2048" width="10.5703125" style="1" customWidth="1"/>
    <col min="2049" max="2049" width="9.7109375" style="1" customWidth="1"/>
    <col min="2050" max="2289" width="11.5703125" style="1"/>
    <col min="2290" max="2290" width="5.42578125" style="1" customWidth="1"/>
    <col min="2291" max="2291" width="56.7109375" style="1" customWidth="1"/>
    <col min="2292" max="2293" width="13.28515625" style="1" customWidth="1"/>
    <col min="2294" max="2294" width="9.85546875" style="1" customWidth="1"/>
    <col min="2295" max="2303" width="9.7109375" style="1" customWidth="1"/>
    <col min="2304" max="2304" width="10.5703125" style="1" customWidth="1"/>
    <col min="2305" max="2305" width="9.7109375" style="1" customWidth="1"/>
    <col min="2306" max="2545" width="11.5703125" style="1"/>
    <col min="2546" max="2546" width="5.42578125" style="1" customWidth="1"/>
    <col min="2547" max="2547" width="56.7109375" style="1" customWidth="1"/>
    <col min="2548" max="2549" width="13.28515625" style="1" customWidth="1"/>
    <col min="2550" max="2550" width="9.85546875" style="1" customWidth="1"/>
    <col min="2551" max="2559" width="9.7109375" style="1" customWidth="1"/>
    <col min="2560" max="2560" width="10.5703125" style="1" customWidth="1"/>
    <col min="2561" max="2561" width="9.7109375" style="1" customWidth="1"/>
    <col min="2562" max="2801" width="11.5703125" style="1"/>
    <col min="2802" max="2802" width="5.42578125" style="1" customWidth="1"/>
    <col min="2803" max="2803" width="56.7109375" style="1" customWidth="1"/>
    <col min="2804" max="2805" width="13.28515625" style="1" customWidth="1"/>
    <col min="2806" max="2806" width="9.85546875" style="1" customWidth="1"/>
    <col min="2807" max="2815" width="9.7109375" style="1" customWidth="1"/>
    <col min="2816" max="2816" width="10.5703125" style="1" customWidth="1"/>
    <col min="2817" max="2817" width="9.7109375" style="1" customWidth="1"/>
    <col min="2818" max="3057" width="11.5703125" style="1"/>
    <col min="3058" max="3058" width="5.42578125" style="1" customWidth="1"/>
    <col min="3059" max="3059" width="56.7109375" style="1" customWidth="1"/>
    <col min="3060" max="3061" width="13.28515625" style="1" customWidth="1"/>
    <col min="3062" max="3062" width="9.85546875" style="1" customWidth="1"/>
    <col min="3063" max="3071" width="9.7109375" style="1" customWidth="1"/>
    <col min="3072" max="3072" width="10.5703125" style="1" customWidth="1"/>
    <col min="3073" max="3073" width="9.7109375" style="1" customWidth="1"/>
    <col min="3074" max="3313" width="11.5703125" style="1"/>
    <col min="3314" max="3314" width="5.42578125" style="1" customWidth="1"/>
    <col min="3315" max="3315" width="56.7109375" style="1" customWidth="1"/>
    <col min="3316" max="3317" width="13.28515625" style="1" customWidth="1"/>
    <col min="3318" max="3318" width="9.85546875" style="1" customWidth="1"/>
    <col min="3319" max="3327" width="9.7109375" style="1" customWidth="1"/>
    <col min="3328" max="3328" width="10.5703125" style="1" customWidth="1"/>
    <col min="3329" max="3329" width="9.7109375" style="1" customWidth="1"/>
    <col min="3330" max="3569" width="11.5703125" style="1"/>
    <col min="3570" max="3570" width="5.42578125" style="1" customWidth="1"/>
    <col min="3571" max="3571" width="56.7109375" style="1" customWidth="1"/>
    <col min="3572" max="3573" width="13.28515625" style="1" customWidth="1"/>
    <col min="3574" max="3574" width="9.85546875" style="1" customWidth="1"/>
    <col min="3575" max="3583" width="9.7109375" style="1" customWidth="1"/>
    <col min="3584" max="3584" width="10.5703125" style="1" customWidth="1"/>
    <col min="3585" max="3585" width="9.7109375" style="1" customWidth="1"/>
    <col min="3586" max="3825" width="11.5703125" style="1"/>
    <col min="3826" max="3826" width="5.42578125" style="1" customWidth="1"/>
    <col min="3827" max="3827" width="56.7109375" style="1" customWidth="1"/>
    <col min="3828" max="3829" width="13.28515625" style="1" customWidth="1"/>
    <col min="3830" max="3830" width="9.85546875" style="1" customWidth="1"/>
    <col min="3831" max="3839" width="9.7109375" style="1" customWidth="1"/>
    <col min="3840" max="3840" width="10.5703125" style="1" customWidth="1"/>
    <col min="3841" max="3841" width="9.7109375" style="1" customWidth="1"/>
    <col min="3842" max="4081" width="11.5703125" style="1"/>
    <col min="4082" max="4082" width="5.42578125" style="1" customWidth="1"/>
    <col min="4083" max="4083" width="56.7109375" style="1" customWidth="1"/>
    <col min="4084" max="4085" width="13.28515625" style="1" customWidth="1"/>
    <col min="4086" max="4086" width="9.85546875" style="1" customWidth="1"/>
    <col min="4087" max="4095" width="9.7109375" style="1" customWidth="1"/>
    <col min="4096" max="4096" width="10.5703125" style="1" customWidth="1"/>
    <col min="4097" max="4097" width="9.7109375" style="1" customWidth="1"/>
    <col min="4098" max="4337" width="11.5703125" style="1"/>
    <col min="4338" max="4338" width="5.42578125" style="1" customWidth="1"/>
    <col min="4339" max="4339" width="56.7109375" style="1" customWidth="1"/>
    <col min="4340" max="4341" width="13.28515625" style="1" customWidth="1"/>
    <col min="4342" max="4342" width="9.85546875" style="1" customWidth="1"/>
    <col min="4343" max="4351" width="9.7109375" style="1" customWidth="1"/>
    <col min="4352" max="4352" width="10.5703125" style="1" customWidth="1"/>
    <col min="4353" max="4353" width="9.7109375" style="1" customWidth="1"/>
    <col min="4354" max="4593" width="11.5703125" style="1"/>
    <col min="4594" max="4594" width="5.42578125" style="1" customWidth="1"/>
    <col min="4595" max="4595" width="56.7109375" style="1" customWidth="1"/>
    <col min="4596" max="4597" width="13.28515625" style="1" customWidth="1"/>
    <col min="4598" max="4598" width="9.85546875" style="1" customWidth="1"/>
    <col min="4599" max="4607" width="9.7109375" style="1" customWidth="1"/>
    <col min="4608" max="4608" width="10.5703125" style="1" customWidth="1"/>
    <col min="4609" max="4609" width="9.7109375" style="1" customWidth="1"/>
    <col min="4610" max="4849" width="11.5703125" style="1"/>
    <col min="4850" max="4850" width="5.42578125" style="1" customWidth="1"/>
    <col min="4851" max="4851" width="56.7109375" style="1" customWidth="1"/>
    <col min="4852" max="4853" width="13.28515625" style="1" customWidth="1"/>
    <col min="4854" max="4854" width="9.85546875" style="1" customWidth="1"/>
    <col min="4855" max="4863" width="9.7109375" style="1" customWidth="1"/>
    <col min="4864" max="4864" width="10.5703125" style="1" customWidth="1"/>
    <col min="4865" max="4865" width="9.7109375" style="1" customWidth="1"/>
    <col min="4866" max="5105" width="11.5703125" style="1"/>
    <col min="5106" max="5106" width="5.42578125" style="1" customWidth="1"/>
    <col min="5107" max="5107" width="56.7109375" style="1" customWidth="1"/>
    <col min="5108" max="5109" width="13.28515625" style="1" customWidth="1"/>
    <col min="5110" max="5110" width="9.85546875" style="1" customWidth="1"/>
    <col min="5111" max="5119" width="9.7109375" style="1" customWidth="1"/>
    <col min="5120" max="5120" width="10.5703125" style="1" customWidth="1"/>
    <col min="5121" max="5121" width="9.7109375" style="1" customWidth="1"/>
    <col min="5122" max="5361" width="11.5703125" style="1"/>
    <col min="5362" max="5362" width="5.42578125" style="1" customWidth="1"/>
    <col min="5363" max="5363" width="56.7109375" style="1" customWidth="1"/>
    <col min="5364" max="5365" width="13.28515625" style="1" customWidth="1"/>
    <col min="5366" max="5366" width="9.85546875" style="1" customWidth="1"/>
    <col min="5367" max="5375" width="9.7109375" style="1" customWidth="1"/>
    <col min="5376" max="5376" width="10.5703125" style="1" customWidth="1"/>
    <col min="5377" max="5377" width="9.7109375" style="1" customWidth="1"/>
    <col min="5378" max="5617" width="11.5703125" style="1"/>
    <col min="5618" max="5618" width="5.42578125" style="1" customWidth="1"/>
    <col min="5619" max="5619" width="56.7109375" style="1" customWidth="1"/>
    <col min="5620" max="5621" width="13.28515625" style="1" customWidth="1"/>
    <col min="5622" max="5622" width="9.85546875" style="1" customWidth="1"/>
    <col min="5623" max="5631" width="9.7109375" style="1" customWidth="1"/>
    <col min="5632" max="5632" width="10.5703125" style="1" customWidth="1"/>
    <col min="5633" max="5633" width="9.7109375" style="1" customWidth="1"/>
    <col min="5634" max="5873" width="11.5703125" style="1"/>
    <col min="5874" max="5874" width="5.42578125" style="1" customWidth="1"/>
    <col min="5875" max="5875" width="56.7109375" style="1" customWidth="1"/>
    <col min="5876" max="5877" width="13.28515625" style="1" customWidth="1"/>
    <col min="5878" max="5878" width="9.85546875" style="1" customWidth="1"/>
    <col min="5879" max="5887" width="9.7109375" style="1" customWidth="1"/>
    <col min="5888" max="5888" width="10.5703125" style="1" customWidth="1"/>
    <col min="5889" max="5889" width="9.7109375" style="1" customWidth="1"/>
    <col min="5890" max="6129" width="11.5703125" style="1"/>
    <col min="6130" max="6130" width="5.42578125" style="1" customWidth="1"/>
    <col min="6131" max="6131" width="56.7109375" style="1" customWidth="1"/>
    <col min="6132" max="6133" width="13.28515625" style="1" customWidth="1"/>
    <col min="6134" max="6134" width="9.85546875" style="1" customWidth="1"/>
    <col min="6135" max="6143" width="9.7109375" style="1" customWidth="1"/>
    <col min="6144" max="6144" width="10.5703125" style="1" customWidth="1"/>
    <col min="6145" max="6145" width="9.7109375" style="1" customWidth="1"/>
    <col min="6146" max="6385" width="11.5703125" style="1"/>
    <col min="6386" max="6386" width="5.42578125" style="1" customWidth="1"/>
    <col min="6387" max="6387" width="56.7109375" style="1" customWidth="1"/>
    <col min="6388" max="6389" width="13.28515625" style="1" customWidth="1"/>
    <col min="6390" max="6390" width="9.85546875" style="1" customWidth="1"/>
    <col min="6391" max="6399" width="9.7109375" style="1" customWidth="1"/>
    <col min="6400" max="6400" width="10.5703125" style="1" customWidth="1"/>
    <col min="6401" max="6401" width="9.7109375" style="1" customWidth="1"/>
    <col min="6402" max="6641" width="11.5703125" style="1"/>
    <col min="6642" max="6642" width="5.42578125" style="1" customWidth="1"/>
    <col min="6643" max="6643" width="56.7109375" style="1" customWidth="1"/>
    <col min="6644" max="6645" width="13.28515625" style="1" customWidth="1"/>
    <col min="6646" max="6646" width="9.85546875" style="1" customWidth="1"/>
    <col min="6647" max="6655" width="9.7109375" style="1" customWidth="1"/>
    <col min="6656" max="6656" width="10.5703125" style="1" customWidth="1"/>
    <col min="6657" max="6657" width="9.7109375" style="1" customWidth="1"/>
    <col min="6658" max="6897" width="11.5703125" style="1"/>
    <col min="6898" max="6898" width="5.42578125" style="1" customWidth="1"/>
    <col min="6899" max="6899" width="56.7109375" style="1" customWidth="1"/>
    <col min="6900" max="6901" width="13.28515625" style="1" customWidth="1"/>
    <col min="6902" max="6902" width="9.85546875" style="1" customWidth="1"/>
    <col min="6903" max="6911" width="9.7109375" style="1" customWidth="1"/>
    <col min="6912" max="6912" width="10.5703125" style="1" customWidth="1"/>
    <col min="6913" max="6913" width="9.7109375" style="1" customWidth="1"/>
    <col min="6914" max="7153" width="11.5703125" style="1"/>
    <col min="7154" max="7154" width="5.42578125" style="1" customWidth="1"/>
    <col min="7155" max="7155" width="56.7109375" style="1" customWidth="1"/>
    <col min="7156" max="7157" width="13.28515625" style="1" customWidth="1"/>
    <col min="7158" max="7158" width="9.85546875" style="1" customWidth="1"/>
    <col min="7159" max="7167" width="9.7109375" style="1" customWidth="1"/>
    <col min="7168" max="7168" width="10.5703125" style="1" customWidth="1"/>
    <col min="7169" max="7169" width="9.7109375" style="1" customWidth="1"/>
    <col min="7170" max="7409" width="11.5703125" style="1"/>
    <col min="7410" max="7410" width="5.42578125" style="1" customWidth="1"/>
    <col min="7411" max="7411" width="56.7109375" style="1" customWidth="1"/>
    <col min="7412" max="7413" width="13.28515625" style="1" customWidth="1"/>
    <col min="7414" max="7414" width="9.85546875" style="1" customWidth="1"/>
    <col min="7415" max="7423" width="9.7109375" style="1" customWidth="1"/>
    <col min="7424" max="7424" width="10.5703125" style="1" customWidth="1"/>
    <col min="7425" max="7425" width="9.7109375" style="1" customWidth="1"/>
    <col min="7426" max="7665" width="11.5703125" style="1"/>
    <col min="7666" max="7666" width="5.42578125" style="1" customWidth="1"/>
    <col min="7667" max="7667" width="56.7109375" style="1" customWidth="1"/>
    <col min="7668" max="7669" width="13.28515625" style="1" customWidth="1"/>
    <col min="7670" max="7670" width="9.85546875" style="1" customWidth="1"/>
    <col min="7671" max="7679" width="9.7109375" style="1" customWidth="1"/>
    <col min="7680" max="7680" width="10.5703125" style="1" customWidth="1"/>
    <col min="7681" max="7681" width="9.7109375" style="1" customWidth="1"/>
    <col min="7682" max="7921" width="11.5703125" style="1"/>
    <col min="7922" max="7922" width="5.42578125" style="1" customWidth="1"/>
    <col min="7923" max="7923" width="56.7109375" style="1" customWidth="1"/>
    <col min="7924" max="7925" width="13.28515625" style="1" customWidth="1"/>
    <col min="7926" max="7926" width="9.85546875" style="1" customWidth="1"/>
    <col min="7927" max="7935" width="9.7109375" style="1" customWidth="1"/>
    <col min="7936" max="7936" width="10.5703125" style="1" customWidth="1"/>
    <col min="7937" max="7937" width="9.7109375" style="1" customWidth="1"/>
    <col min="7938" max="8177" width="11.5703125" style="1"/>
    <col min="8178" max="8178" width="5.42578125" style="1" customWidth="1"/>
    <col min="8179" max="8179" width="56.7109375" style="1" customWidth="1"/>
    <col min="8180" max="8181" width="13.28515625" style="1" customWidth="1"/>
    <col min="8182" max="8182" width="9.85546875" style="1" customWidth="1"/>
    <col min="8183" max="8191" width="9.7109375" style="1" customWidth="1"/>
    <col min="8192" max="8192" width="10.5703125" style="1" customWidth="1"/>
    <col min="8193" max="8193" width="9.7109375" style="1" customWidth="1"/>
    <col min="8194" max="8433" width="11.5703125" style="1"/>
    <col min="8434" max="8434" width="5.42578125" style="1" customWidth="1"/>
    <col min="8435" max="8435" width="56.7109375" style="1" customWidth="1"/>
    <col min="8436" max="8437" width="13.28515625" style="1" customWidth="1"/>
    <col min="8438" max="8438" width="9.85546875" style="1" customWidth="1"/>
    <col min="8439" max="8447" width="9.7109375" style="1" customWidth="1"/>
    <col min="8448" max="8448" width="10.5703125" style="1" customWidth="1"/>
    <col min="8449" max="8449" width="9.7109375" style="1" customWidth="1"/>
    <col min="8450" max="8689" width="11.5703125" style="1"/>
    <col min="8690" max="8690" width="5.42578125" style="1" customWidth="1"/>
    <col min="8691" max="8691" width="56.7109375" style="1" customWidth="1"/>
    <col min="8692" max="8693" width="13.28515625" style="1" customWidth="1"/>
    <col min="8694" max="8694" width="9.85546875" style="1" customWidth="1"/>
    <col min="8695" max="8703" width="9.7109375" style="1" customWidth="1"/>
    <col min="8704" max="8704" width="10.5703125" style="1" customWidth="1"/>
    <col min="8705" max="8705" width="9.7109375" style="1" customWidth="1"/>
    <col min="8706" max="8945" width="11.5703125" style="1"/>
    <col min="8946" max="8946" width="5.42578125" style="1" customWidth="1"/>
    <col min="8947" max="8947" width="56.7109375" style="1" customWidth="1"/>
    <col min="8948" max="8949" width="13.28515625" style="1" customWidth="1"/>
    <col min="8950" max="8950" width="9.85546875" style="1" customWidth="1"/>
    <col min="8951" max="8959" width="9.7109375" style="1" customWidth="1"/>
    <col min="8960" max="8960" width="10.5703125" style="1" customWidth="1"/>
    <col min="8961" max="8961" width="9.7109375" style="1" customWidth="1"/>
    <col min="8962" max="9201" width="11.5703125" style="1"/>
    <col min="9202" max="9202" width="5.42578125" style="1" customWidth="1"/>
    <col min="9203" max="9203" width="56.7109375" style="1" customWidth="1"/>
    <col min="9204" max="9205" width="13.28515625" style="1" customWidth="1"/>
    <col min="9206" max="9206" width="9.85546875" style="1" customWidth="1"/>
    <col min="9207" max="9215" width="9.7109375" style="1" customWidth="1"/>
    <col min="9216" max="9216" width="10.5703125" style="1" customWidth="1"/>
    <col min="9217" max="9217" width="9.7109375" style="1" customWidth="1"/>
    <col min="9218" max="9457" width="11.5703125" style="1"/>
    <col min="9458" max="9458" width="5.42578125" style="1" customWidth="1"/>
    <col min="9459" max="9459" width="56.7109375" style="1" customWidth="1"/>
    <col min="9460" max="9461" width="13.28515625" style="1" customWidth="1"/>
    <col min="9462" max="9462" width="9.85546875" style="1" customWidth="1"/>
    <col min="9463" max="9471" width="9.7109375" style="1" customWidth="1"/>
    <col min="9472" max="9472" width="10.5703125" style="1" customWidth="1"/>
    <col min="9473" max="9473" width="9.7109375" style="1" customWidth="1"/>
    <col min="9474" max="9713" width="11.5703125" style="1"/>
    <col min="9714" max="9714" width="5.42578125" style="1" customWidth="1"/>
    <col min="9715" max="9715" width="56.7109375" style="1" customWidth="1"/>
    <col min="9716" max="9717" width="13.28515625" style="1" customWidth="1"/>
    <col min="9718" max="9718" width="9.85546875" style="1" customWidth="1"/>
    <col min="9719" max="9727" width="9.7109375" style="1" customWidth="1"/>
    <col min="9728" max="9728" width="10.5703125" style="1" customWidth="1"/>
    <col min="9729" max="9729" width="9.7109375" style="1" customWidth="1"/>
    <col min="9730" max="9969" width="11.5703125" style="1"/>
    <col min="9970" max="9970" width="5.42578125" style="1" customWidth="1"/>
    <col min="9971" max="9971" width="56.7109375" style="1" customWidth="1"/>
    <col min="9972" max="9973" width="13.28515625" style="1" customWidth="1"/>
    <col min="9974" max="9974" width="9.85546875" style="1" customWidth="1"/>
    <col min="9975" max="9983" width="9.7109375" style="1" customWidth="1"/>
    <col min="9984" max="9984" width="10.5703125" style="1" customWidth="1"/>
    <col min="9985" max="9985" width="9.7109375" style="1" customWidth="1"/>
    <col min="9986" max="10225" width="11.5703125" style="1"/>
    <col min="10226" max="10226" width="5.42578125" style="1" customWidth="1"/>
    <col min="10227" max="10227" width="56.7109375" style="1" customWidth="1"/>
    <col min="10228" max="10229" width="13.28515625" style="1" customWidth="1"/>
    <col min="10230" max="10230" width="9.85546875" style="1" customWidth="1"/>
    <col min="10231" max="10239" width="9.7109375" style="1" customWidth="1"/>
    <col min="10240" max="10240" width="10.5703125" style="1" customWidth="1"/>
    <col min="10241" max="10241" width="9.7109375" style="1" customWidth="1"/>
    <col min="10242" max="10481" width="11.5703125" style="1"/>
    <col min="10482" max="10482" width="5.42578125" style="1" customWidth="1"/>
    <col min="10483" max="10483" width="56.7109375" style="1" customWidth="1"/>
    <col min="10484" max="10485" width="13.28515625" style="1" customWidth="1"/>
    <col min="10486" max="10486" width="9.85546875" style="1" customWidth="1"/>
    <col min="10487" max="10495" width="9.7109375" style="1" customWidth="1"/>
    <col min="10496" max="10496" width="10.5703125" style="1" customWidth="1"/>
    <col min="10497" max="10497" width="9.7109375" style="1" customWidth="1"/>
    <col min="10498" max="10737" width="11.5703125" style="1"/>
    <col min="10738" max="10738" width="5.42578125" style="1" customWidth="1"/>
    <col min="10739" max="10739" width="56.7109375" style="1" customWidth="1"/>
    <col min="10740" max="10741" width="13.28515625" style="1" customWidth="1"/>
    <col min="10742" max="10742" width="9.85546875" style="1" customWidth="1"/>
    <col min="10743" max="10751" width="9.7109375" style="1" customWidth="1"/>
    <col min="10752" max="10752" width="10.5703125" style="1" customWidth="1"/>
    <col min="10753" max="10753" width="9.7109375" style="1" customWidth="1"/>
    <col min="10754" max="10993" width="11.5703125" style="1"/>
    <col min="10994" max="10994" width="5.42578125" style="1" customWidth="1"/>
    <col min="10995" max="10995" width="56.7109375" style="1" customWidth="1"/>
    <col min="10996" max="10997" width="13.28515625" style="1" customWidth="1"/>
    <col min="10998" max="10998" width="9.85546875" style="1" customWidth="1"/>
    <col min="10999" max="11007" width="9.7109375" style="1" customWidth="1"/>
    <col min="11008" max="11008" width="10.5703125" style="1" customWidth="1"/>
    <col min="11009" max="11009" width="9.7109375" style="1" customWidth="1"/>
    <col min="11010" max="11249" width="11.5703125" style="1"/>
    <col min="11250" max="11250" width="5.42578125" style="1" customWidth="1"/>
    <col min="11251" max="11251" width="56.7109375" style="1" customWidth="1"/>
    <col min="11252" max="11253" width="13.28515625" style="1" customWidth="1"/>
    <col min="11254" max="11254" width="9.85546875" style="1" customWidth="1"/>
    <col min="11255" max="11263" width="9.7109375" style="1" customWidth="1"/>
    <col min="11264" max="11264" width="10.5703125" style="1" customWidth="1"/>
    <col min="11265" max="11265" width="9.7109375" style="1" customWidth="1"/>
    <col min="11266" max="11505" width="11.5703125" style="1"/>
    <col min="11506" max="11506" width="5.42578125" style="1" customWidth="1"/>
    <col min="11507" max="11507" width="56.7109375" style="1" customWidth="1"/>
    <col min="11508" max="11509" width="13.28515625" style="1" customWidth="1"/>
    <col min="11510" max="11510" width="9.85546875" style="1" customWidth="1"/>
    <col min="11511" max="11519" width="9.7109375" style="1" customWidth="1"/>
    <col min="11520" max="11520" width="10.5703125" style="1" customWidth="1"/>
    <col min="11521" max="11521" width="9.7109375" style="1" customWidth="1"/>
    <col min="11522" max="11761" width="11.5703125" style="1"/>
    <col min="11762" max="11762" width="5.42578125" style="1" customWidth="1"/>
    <col min="11763" max="11763" width="56.7109375" style="1" customWidth="1"/>
    <col min="11764" max="11765" width="13.28515625" style="1" customWidth="1"/>
    <col min="11766" max="11766" width="9.85546875" style="1" customWidth="1"/>
    <col min="11767" max="11775" width="9.7109375" style="1" customWidth="1"/>
    <col min="11776" max="11776" width="10.5703125" style="1" customWidth="1"/>
    <col min="11777" max="11777" width="9.7109375" style="1" customWidth="1"/>
    <col min="11778" max="12017" width="11.5703125" style="1"/>
    <col min="12018" max="12018" width="5.42578125" style="1" customWidth="1"/>
    <col min="12019" max="12019" width="56.7109375" style="1" customWidth="1"/>
    <col min="12020" max="12021" width="13.28515625" style="1" customWidth="1"/>
    <col min="12022" max="12022" width="9.85546875" style="1" customWidth="1"/>
    <col min="12023" max="12031" width="9.7109375" style="1" customWidth="1"/>
    <col min="12032" max="12032" width="10.5703125" style="1" customWidth="1"/>
    <col min="12033" max="12033" width="9.7109375" style="1" customWidth="1"/>
    <col min="12034" max="12273" width="11.5703125" style="1"/>
    <col min="12274" max="12274" width="5.42578125" style="1" customWidth="1"/>
    <col min="12275" max="12275" width="56.7109375" style="1" customWidth="1"/>
    <col min="12276" max="12277" width="13.28515625" style="1" customWidth="1"/>
    <col min="12278" max="12278" width="9.85546875" style="1" customWidth="1"/>
    <col min="12279" max="12287" width="9.7109375" style="1" customWidth="1"/>
    <col min="12288" max="12288" width="10.5703125" style="1" customWidth="1"/>
    <col min="12289" max="12289" width="9.7109375" style="1" customWidth="1"/>
    <col min="12290" max="12529" width="11.5703125" style="1"/>
    <col min="12530" max="12530" width="5.42578125" style="1" customWidth="1"/>
    <col min="12531" max="12531" width="56.7109375" style="1" customWidth="1"/>
    <col min="12532" max="12533" width="13.28515625" style="1" customWidth="1"/>
    <col min="12534" max="12534" width="9.85546875" style="1" customWidth="1"/>
    <col min="12535" max="12543" width="9.7109375" style="1" customWidth="1"/>
    <col min="12544" max="12544" width="10.5703125" style="1" customWidth="1"/>
    <col min="12545" max="12545" width="9.7109375" style="1" customWidth="1"/>
    <col min="12546" max="12785" width="11.5703125" style="1"/>
    <col min="12786" max="12786" width="5.42578125" style="1" customWidth="1"/>
    <col min="12787" max="12787" width="56.7109375" style="1" customWidth="1"/>
    <col min="12788" max="12789" width="13.28515625" style="1" customWidth="1"/>
    <col min="12790" max="12790" width="9.85546875" style="1" customWidth="1"/>
    <col min="12791" max="12799" width="9.7109375" style="1" customWidth="1"/>
    <col min="12800" max="12800" width="10.5703125" style="1" customWidth="1"/>
    <col min="12801" max="12801" width="9.7109375" style="1" customWidth="1"/>
    <col min="12802" max="13041" width="11.5703125" style="1"/>
    <col min="13042" max="13042" width="5.42578125" style="1" customWidth="1"/>
    <col min="13043" max="13043" width="56.7109375" style="1" customWidth="1"/>
    <col min="13044" max="13045" width="13.28515625" style="1" customWidth="1"/>
    <col min="13046" max="13046" width="9.85546875" style="1" customWidth="1"/>
    <col min="13047" max="13055" width="9.7109375" style="1" customWidth="1"/>
    <col min="13056" max="13056" width="10.5703125" style="1" customWidth="1"/>
    <col min="13057" max="13057" width="9.7109375" style="1" customWidth="1"/>
    <col min="13058" max="13297" width="11.5703125" style="1"/>
    <col min="13298" max="13298" width="5.42578125" style="1" customWidth="1"/>
    <col min="13299" max="13299" width="56.7109375" style="1" customWidth="1"/>
    <col min="13300" max="13301" width="13.28515625" style="1" customWidth="1"/>
    <col min="13302" max="13302" width="9.85546875" style="1" customWidth="1"/>
    <col min="13303" max="13311" width="9.7109375" style="1" customWidth="1"/>
    <col min="13312" max="13312" width="10.5703125" style="1" customWidth="1"/>
    <col min="13313" max="13313" width="9.7109375" style="1" customWidth="1"/>
    <col min="13314" max="13553" width="11.5703125" style="1"/>
    <col min="13554" max="13554" width="5.42578125" style="1" customWidth="1"/>
    <col min="13555" max="13555" width="56.7109375" style="1" customWidth="1"/>
    <col min="13556" max="13557" width="13.28515625" style="1" customWidth="1"/>
    <col min="13558" max="13558" width="9.85546875" style="1" customWidth="1"/>
    <col min="13559" max="13567" width="9.7109375" style="1" customWidth="1"/>
    <col min="13568" max="13568" width="10.5703125" style="1" customWidth="1"/>
    <col min="13569" max="13569" width="9.7109375" style="1" customWidth="1"/>
    <col min="13570" max="13809" width="11.5703125" style="1"/>
    <col min="13810" max="13810" width="5.42578125" style="1" customWidth="1"/>
    <col min="13811" max="13811" width="56.7109375" style="1" customWidth="1"/>
    <col min="13812" max="13813" width="13.28515625" style="1" customWidth="1"/>
    <col min="13814" max="13814" width="9.85546875" style="1" customWidth="1"/>
    <col min="13815" max="13823" width="9.7109375" style="1" customWidth="1"/>
    <col min="13824" max="13824" width="10.5703125" style="1" customWidth="1"/>
    <col min="13825" max="13825" width="9.7109375" style="1" customWidth="1"/>
    <col min="13826" max="14065" width="11.5703125" style="1"/>
    <col min="14066" max="14066" width="5.42578125" style="1" customWidth="1"/>
    <col min="14067" max="14067" width="56.7109375" style="1" customWidth="1"/>
    <col min="14068" max="14069" width="13.28515625" style="1" customWidth="1"/>
    <col min="14070" max="14070" width="9.85546875" style="1" customWidth="1"/>
    <col min="14071" max="14079" width="9.7109375" style="1" customWidth="1"/>
    <col min="14080" max="14080" width="10.5703125" style="1" customWidth="1"/>
    <col min="14081" max="14081" width="9.7109375" style="1" customWidth="1"/>
    <col min="14082" max="14321" width="11.5703125" style="1"/>
    <col min="14322" max="14322" width="5.42578125" style="1" customWidth="1"/>
    <col min="14323" max="14323" width="56.7109375" style="1" customWidth="1"/>
    <col min="14324" max="14325" width="13.28515625" style="1" customWidth="1"/>
    <col min="14326" max="14326" width="9.85546875" style="1" customWidth="1"/>
    <col min="14327" max="14335" width="9.7109375" style="1" customWidth="1"/>
    <col min="14336" max="14336" width="10.5703125" style="1" customWidth="1"/>
    <col min="14337" max="14337" width="9.7109375" style="1" customWidth="1"/>
    <col min="14338" max="14577" width="11.5703125" style="1"/>
    <col min="14578" max="14578" width="5.42578125" style="1" customWidth="1"/>
    <col min="14579" max="14579" width="56.7109375" style="1" customWidth="1"/>
    <col min="14580" max="14581" width="13.28515625" style="1" customWidth="1"/>
    <col min="14582" max="14582" width="9.85546875" style="1" customWidth="1"/>
    <col min="14583" max="14591" width="9.7109375" style="1" customWidth="1"/>
    <col min="14592" max="14592" width="10.5703125" style="1" customWidth="1"/>
    <col min="14593" max="14593" width="9.7109375" style="1" customWidth="1"/>
    <col min="14594" max="14833" width="11.5703125" style="1"/>
    <col min="14834" max="14834" width="5.42578125" style="1" customWidth="1"/>
    <col min="14835" max="14835" width="56.7109375" style="1" customWidth="1"/>
    <col min="14836" max="14837" width="13.28515625" style="1" customWidth="1"/>
    <col min="14838" max="14838" width="9.85546875" style="1" customWidth="1"/>
    <col min="14839" max="14847" width="9.7109375" style="1" customWidth="1"/>
    <col min="14848" max="14848" width="10.5703125" style="1" customWidth="1"/>
    <col min="14849" max="14849" width="9.7109375" style="1" customWidth="1"/>
    <col min="14850" max="15089" width="11.5703125" style="1"/>
    <col min="15090" max="15090" width="5.42578125" style="1" customWidth="1"/>
    <col min="15091" max="15091" width="56.7109375" style="1" customWidth="1"/>
    <col min="15092" max="15093" width="13.28515625" style="1" customWidth="1"/>
    <col min="15094" max="15094" width="9.85546875" style="1" customWidth="1"/>
    <col min="15095" max="15103" width="9.7109375" style="1" customWidth="1"/>
    <col min="15104" max="15104" width="10.5703125" style="1" customWidth="1"/>
    <col min="15105" max="15105" width="9.7109375" style="1" customWidth="1"/>
    <col min="15106" max="15345" width="11.5703125" style="1"/>
    <col min="15346" max="15346" width="5.42578125" style="1" customWidth="1"/>
    <col min="15347" max="15347" width="56.7109375" style="1" customWidth="1"/>
    <col min="15348" max="15349" width="13.28515625" style="1" customWidth="1"/>
    <col min="15350" max="15350" width="9.85546875" style="1" customWidth="1"/>
    <col min="15351" max="15359" width="9.7109375" style="1" customWidth="1"/>
    <col min="15360" max="15360" width="10.5703125" style="1" customWidth="1"/>
    <col min="15361" max="15361" width="9.7109375" style="1" customWidth="1"/>
    <col min="15362" max="15601" width="11.5703125" style="1"/>
    <col min="15602" max="15602" width="5.42578125" style="1" customWidth="1"/>
    <col min="15603" max="15603" width="56.7109375" style="1" customWidth="1"/>
    <col min="15604" max="15605" width="13.28515625" style="1" customWidth="1"/>
    <col min="15606" max="15606" width="9.85546875" style="1" customWidth="1"/>
    <col min="15607" max="15615" width="9.7109375" style="1" customWidth="1"/>
    <col min="15616" max="15616" width="10.5703125" style="1" customWidth="1"/>
    <col min="15617" max="15617" width="9.7109375" style="1" customWidth="1"/>
    <col min="15618" max="15857" width="11.5703125" style="1"/>
    <col min="15858" max="15858" width="5.42578125" style="1" customWidth="1"/>
    <col min="15859" max="15859" width="56.7109375" style="1" customWidth="1"/>
    <col min="15860" max="15861" width="13.28515625" style="1" customWidth="1"/>
    <col min="15862" max="15862" width="9.85546875" style="1" customWidth="1"/>
    <col min="15863" max="15871" width="9.7109375" style="1" customWidth="1"/>
    <col min="15872" max="15872" width="10.5703125" style="1" customWidth="1"/>
    <col min="15873" max="15873" width="9.7109375" style="1" customWidth="1"/>
    <col min="15874" max="16113" width="11.5703125" style="1"/>
    <col min="16114" max="16114" width="5.42578125" style="1" customWidth="1"/>
    <col min="16115" max="16115" width="56.7109375" style="1" customWidth="1"/>
    <col min="16116" max="16117" width="13.28515625" style="1" customWidth="1"/>
    <col min="16118" max="16118" width="9.85546875" style="1" customWidth="1"/>
    <col min="16119" max="16127" width="9.7109375" style="1" customWidth="1"/>
    <col min="16128" max="16128" width="10.5703125" style="1" customWidth="1"/>
    <col min="16129" max="16129" width="9.7109375" style="1" customWidth="1"/>
    <col min="16130" max="16384" width="11.5703125" style="1"/>
  </cols>
  <sheetData>
    <row r="2" spans="1:10" ht="13.9" customHeight="1" x14ac:dyDescent="0.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72" t="s">
        <v>13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2" t="s">
        <v>26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x14ac:dyDescent="0.2">
      <c r="A5" s="72" t="s">
        <v>119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x14ac:dyDescent="0.2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ht="13.9" customHeight="1" x14ac:dyDescent="0.2">
      <c r="A7" s="72" t="s">
        <v>6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x14ac:dyDescent="0.2">
      <c r="A8" s="72"/>
      <c r="B8" s="72"/>
      <c r="C8" s="43"/>
      <c r="D8" s="43"/>
      <c r="E8" s="43"/>
      <c r="F8" s="43"/>
      <c r="G8" s="43"/>
      <c r="H8" s="43"/>
      <c r="I8" s="43"/>
      <c r="J8" s="43"/>
    </row>
    <row r="9" spans="1:10" s="2" customFormat="1" ht="15.95" customHeight="1" x14ac:dyDescent="0.2">
      <c r="A9" s="73" t="s">
        <v>10</v>
      </c>
      <c r="B9" s="73"/>
      <c r="C9" s="73"/>
      <c r="D9" s="70" t="s">
        <v>19</v>
      </c>
      <c r="E9" s="74"/>
      <c r="F9" s="71"/>
      <c r="G9" s="61" t="s">
        <v>2</v>
      </c>
      <c r="H9" s="61" t="s">
        <v>12</v>
      </c>
      <c r="I9" s="61" t="s">
        <v>8</v>
      </c>
      <c r="J9" s="61" t="s">
        <v>7</v>
      </c>
    </row>
    <row r="10" spans="1:10" s="2" customFormat="1" ht="15.95" customHeight="1" x14ac:dyDescent="0.2">
      <c r="A10" s="64"/>
      <c r="B10" s="65"/>
      <c r="C10" s="68" t="s">
        <v>3</v>
      </c>
      <c r="D10" s="68" t="s">
        <v>16</v>
      </c>
      <c r="E10" s="70" t="s">
        <v>17</v>
      </c>
      <c r="F10" s="71"/>
      <c r="G10" s="62"/>
      <c r="H10" s="62"/>
      <c r="I10" s="62"/>
      <c r="J10" s="62"/>
    </row>
    <row r="11" spans="1:10" s="2" customFormat="1" ht="15.95" customHeight="1" x14ac:dyDescent="0.2">
      <c r="A11" s="66"/>
      <c r="B11" s="67"/>
      <c r="C11" s="69"/>
      <c r="D11" s="69"/>
      <c r="E11" s="42"/>
      <c r="F11" s="44" t="s">
        <v>18</v>
      </c>
      <c r="G11" s="63"/>
      <c r="H11" s="63"/>
      <c r="I11" s="63"/>
      <c r="J11" s="63"/>
    </row>
    <row r="12" spans="1:10" s="3" customFormat="1" ht="21.95" customHeight="1" x14ac:dyDescent="0.2">
      <c r="A12" s="50">
        <v>1</v>
      </c>
      <c r="B12" s="57"/>
      <c r="C12" s="58"/>
      <c r="D12" s="58"/>
      <c r="E12" s="58"/>
      <c r="F12" s="59"/>
      <c r="G12" s="54" t="s">
        <v>15</v>
      </c>
      <c r="H12" s="52" t="s">
        <v>29</v>
      </c>
      <c r="I12" s="56"/>
      <c r="J12" s="56">
        <f>+I12</f>
        <v>0</v>
      </c>
    </row>
    <row r="13" spans="1:10" s="3" customFormat="1" ht="18" customHeight="1" x14ac:dyDescent="0.2">
      <c r="A13" s="50">
        <f>+A12+1</f>
        <v>2</v>
      </c>
      <c r="B13" s="57" t="s">
        <v>4</v>
      </c>
      <c r="C13" s="60">
        <v>130.63016099999999</v>
      </c>
      <c r="D13" s="60"/>
      <c r="E13" s="60"/>
      <c r="F13" s="59" t="s">
        <v>20</v>
      </c>
      <c r="G13" s="51" t="s">
        <v>30</v>
      </c>
      <c r="H13" s="52" t="s">
        <v>31</v>
      </c>
      <c r="I13" s="56">
        <v>75357.86</v>
      </c>
      <c r="J13" s="56">
        <f>+J12+I13</f>
        <v>75357.86</v>
      </c>
    </row>
    <row r="14" spans="1:10" s="3" customFormat="1" ht="24.75" customHeight="1" x14ac:dyDescent="0.2">
      <c r="A14" s="50">
        <f t="shared" ref="A14:A20" si="0">+A13+1</f>
        <v>3</v>
      </c>
      <c r="B14" s="57" t="s">
        <v>11</v>
      </c>
      <c r="C14" s="60">
        <v>101.86370599999999</v>
      </c>
      <c r="D14" s="60"/>
      <c r="E14" s="60"/>
      <c r="F14" s="59" t="s">
        <v>20</v>
      </c>
      <c r="G14" s="54" t="s">
        <v>14</v>
      </c>
      <c r="H14" s="52" t="s">
        <v>32</v>
      </c>
      <c r="I14" s="56">
        <v>18290</v>
      </c>
      <c r="J14" s="56">
        <f t="shared" ref="J14:J44" si="1">+J13+I14</f>
        <v>93647.86</v>
      </c>
    </row>
    <row r="15" spans="1:10" s="3" customFormat="1" ht="21.95" customHeight="1" x14ac:dyDescent="0.2">
      <c r="A15" s="50">
        <f t="shared" si="0"/>
        <v>4</v>
      </c>
      <c r="B15" s="57"/>
      <c r="C15" s="60"/>
      <c r="D15" s="59"/>
      <c r="E15" s="60"/>
      <c r="F15" s="59"/>
      <c r="G15" s="51" t="s">
        <v>49</v>
      </c>
      <c r="H15" s="52" t="s">
        <v>33</v>
      </c>
      <c r="I15" s="56"/>
      <c r="J15" s="56">
        <f t="shared" si="1"/>
        <v>93647.86</v>
      </c>
    </row>
    <row r="16" spans="1:10" s="3" customFormat="1" ht="30" customHeight="1" x14ac:dyDescent="0.2">
      <c r="A16" s="50">
        <f t="shared" si="0"/>
        <v>5</v>
      </c>
      <c r="B16" s="57" t="s">
        <v>35</v>
      </c>
      <c r="C16" s="60">
        <v>101.068744</v>
      </c>
      <c r="D16" s="59" t="s">
        <v>20</v>
      </c>
      <c r="E16" s="60"/>
      <c r="F16" s="60"/>
      <c r="G16" s="54" t="s">
        <v>28</v>
      </c>
      <c r="H16" s="52" t="s">
        <v>34</v>
      </c>
      <c r="I16" s="56">
        <f>292500*3</f>
        <v>877500</v>
      </c>
      <c r="J16" s="56">
        <f t="shared" si="1"/>
        <v>971147.86</v>
      </c>
    </row>
    <row r="17" spans="1:10" s="3" customFormat="1" ht="30" customHeight="1" x14ac:dyDescent="0.2">
      <c r="A17" s="50">
        <f t="shared" si="0"/>
        <v>6</v>
      </c>
      <c r="B17" s="57" t="s">
        <v>36</v>
      </c>
      <c r="C17" s="60">
        <v>130.63016099999999</v>
      </c>
      <c r="D17" s="59" t="s">
        <v>20</v>
      </c>
      <c r="E17" s="60"/>
      <c r="F17" s="60"/>
      <c r="G17" s="54" t="s">
        <v>37</v>
      </c>
      <c r="H17" s="52" t="s">
        <v>38</v>
      </c>
      <c r="I17" s="56">
        <v>259495.98</v>
      </c>
      <c r="J17" s="56">
        <f t="shared" si="1"/>
        <v>1230643.8400000001</v>
      </c>
    </row>
    <row r="18" spans="1:10" s="3" customFormat="1" ht="30" customHeight="1" x14ac:dyDescent="0.2">
      <c r="A18" s="50">
        <f t="shared" si="0"/>
        <v>7</v>
      </c>
      <c r="B18" s="57" t="s">
        <v>5</v>
      </c>
      <c r="C18" s="60">
        <v>101.103612</v>
      </c>
      <c r="D18" s="59" t="s">
        <v>20</v>
      </c>
      <c r="E18" s="60"/>
      <c r="F18" s="60"/>
      <c r="G18" s="54" t="s">
        <v>9</v>
      </c>
      <c r="H18" s="52" t="s">
        <v>39</v>
      </c>
      <c r="I18" s="56">
        <v>19279.5</v>
      </c>
      <c r="J18" s="56">
        <f t="shared" si="1"/>
        <v>1249923.3400000001</v>
      </c>
    </row>
    <row r="19" spans="1:10" s="3" customFormat="1" ht="30" customHeight="1" x14ac:dyDescent="0.2">
      <c r="A19" s="50">
        <f t="shared" si="0"/>
        <v>8</v>
      </c>
      <c r="B19" s="57" t="s">
        <v>40</v>
      </c>
      <c r="C19" s="60">
        <v>131.204971</v>
      </c>
      <c r="D19" s="59"/>
      <c r="E19" s="59" t="s">
        <v>20</v>
      </c>
      <c r="F19" s="60"/>
      <c r="G19" s="54" t="s">
        <v>42</v>
      </c>
      <c r="H19" s="52" t="s">
        <v>44</v>
      </c>
      <c r="I19" s="56">
        <v>38350</v>
      </c>
      <c r="J19" s="56">
        <f t="shared" si="1"/>
        <v>1288273.3400000001</v>
      </c>
    </row>
    <row r="20" spans="1:10" s="3" customFormat="1" ht="39.75" customHeight="1" x14ac:dyDescent="0.2">
      <c r="A20" s="50">
        <f t="shared" si="0"/>
        <v>9</v>
      </c>
      <c r="B20" s="57" t="s">
        <v>41</v>
      </c>
      <c r="C20" s="60">
        <v>101.68275199999999</v>
      </c>
      <c r="D20" s="59"/>
      <c r="E20" s="59" t="s">
        <v>20</v>
      </c>
      <c r="F20" s="59"/>
      <c r="G20" s="54" t="s">
        <v>43</v>
      </c>
      <c r="H20" s="52" t="s">
        <v>45</v>
      </c>
      <c r="I20" s="56">
        <v>2950</v>
      </c>
      <c r="J20" s="56">
        <f t="shared" si="1"/>
        <v>1291223.3400000001</v>
      </c>
    </row>
    <row r="21" spans="1:10" ht="43.5" customHeight="1" x14ac:dyDescent="0.2">
      <c r="A21" s="25">
        <v>1</v>
      </c>
      <c r="B21" s="34" t="s">
        <v>24</v>
      </c>
      <c r="C21" s="16">
        <v>101.018941</v>
      </c>
      <c r="D21" s="35" t="s">
        <v>20</v>
      </c>
      <c r="E21" s="35"/>
      <c r="F21" s="35"/>
      <c r="G21" s="9" t="s">
        <v>52</v>
      </c>
      <c r="H21" s="9" t="s">
        <v>51</v>
      </c>
      <c r="I21" s="36">
        <f>13823.77 + 25145.58</f>
        <v>38969.350000000006</v>
      </c>
      <c r="J21" s="8">
        <f t="shared" si="1"/>
        <v>1330192.6900000002</v>
      </c>
    </row>
    <row r="22" spans="1:10" ht="21.95" customHeight="1" x14ac:dyDescent="0.2">
      <c r="A22" s="25">
        <f>+A21+1</f>
        <v>2</v>
      </c>
      <c r="B22" s="34"/>
      <c r="C22" s="16"/>
      <c r="D22" s="35"/>
      <c r="E22" s="35"/>
      <c r="F22" s="35"/>
      <c r="G22" s="9" t="s">
        <v>15</v>
      </c>
      <c r="H22" s="9" t="s">
        <v>54</v>
      </c>
      <c r="I22" s="36"/>
      <c r="J22" s="8">
        <f t="shared" si="1"/>
        <v>1330192.6900000002</v>
      </c>
    </row>
    <row r="23" spans="1:10" ht="30" customHeight="1" x14ac:dyDescent="0.2">
      <c r="A23" s="25">
        <f t="shared" ref="A23:A27" si="2">+A22+1</f>
        <v>3</v>
      </c>
      <c r="B23" s="34" t="s">
        <v>25</v>
      </c>
      <c r="C23" s="16">
        <v>101.068744</v>
      </c>
      <c r="D23" s="35" t="s">
        <v>20</v>
      </c>
      <c r="E23" s="35"/>
      <c r="F23" s="35"/>
      <c r="G23" s="26" t="s">
        <v>53</v>
      </c>
      <c r="H23" s="9" t="s">
        <v>55</v>
      </c>
      <c r="I23" s="36">
        <v>877500</v>
      </c>
      <c r="J23" s="8">
        <f t="shared" si="1"/>
        <v>2207692.6900000004</v>
      </c>
    </row>
    <row r="24" spans="1:10" ht="30" customHeight="1" x14ac:dyDescent="0.2">
      <c r="A24" s="25">
        <f t="shared" si="2"/>
        <v>4</v>
      </c>
      <c r="B24" s="34" t="s">
        <v>57</v>
      </c>
      <c r="C24" s="16">
        <v>130.29711800000001</v>
      </c>
      <c r="D24" s="35"/>
      <c r="E24" s="35"/>
      <c r="F24" s="35" t="s">
        <v>20</v>
      </c>
      <c r="G24" s="9" t="s">
        <v>58</v>
      </c>
      <c r="H24" s="9" t="s">
        <v>56</v>
      </c>
      <c r="I24" s="36">
        <v>56631.15</v>
      </c>
      <c r="J24" s="8">
        <f t="shared" si="1"/>
        <v>2264323.8400000003</v>
      </c>
    </row>
    <row r="25" spans="1:10" ht="30" customHeight="1" x14ac:dyDescent="0.2">
      <c r="A25" s="25">
        <f t="shared" si="2"/>
        <v>5</v>
      </c>
      <c r="B25" s="26" t="s">
        <v>59</v>
      </c>
      <c r="C25" s="16">
        <v>132.72789399999999</v>
      </c>
      <c r="D25" s="35"/>
      <c r="E25" s="35"/>
      <c r="F25" s="35" t="s">
        <v>20</v>
      </c>
      <c r="G25" s="9" t="s">
        <v>60</v>
      </c>
      <c r="H25" s="9" t="s">
        <v>61</v>
      </c>
      <c r="I25" s="36">
        <v>47647.43</v>
      </c>
      <c r="J25" s="8">
        <f t="shared" si="1"/>
        <v>2311971.2700000005</v>
      </c>
    </row>
    <row r="26" spans="1:10" ht="30" customHeight="1" x14ac:dyDescent="0.2">
      <c r="A26" s="25">
        <f t="shared" si="2"/>
        <v>6</v>
      </c>
      <c r="B26" s="34" t="s">
        <v>65</v>
      </c>
      <c r="C26" s="16">
        <v>101.51236900000001</v>
      </c>
      <c r="D26" s="35" t="s">
        <v>20</v>
      </c>
      <c r="E26" s="35"/>
      <c r="F26" s="35"/>
      <c r="G26" s="9" t="s">
        <v>66</v>
      </c>
      <c r="H26" s="9" t="s">
        <v>62</v>
      </c>
      <c r="I26" s="36">
        <v>10064.219999999999</v>
      </c>
      <c r="J26" s="8">
        <f t="shared" si="1"/>
        <v>2322035.4900000007</v>
      </c>
    </row>
    <row r="27" spans="1:10" ht="30" customHeight="1" x14ac:dyDescent="0.2">
      <c r="A27" s="25">
        <f t="shared" si="2"/>
        <v>7</v>
      </c>
      <c r="B27" s="34" t="s">
        <v>64</v>
      </c>
      <c r="C27" s="16">
        <v>131.787576</v>
      </c>
      <c r="D27" s="35"/>
      <c r="E27" s="35"/>
      <c r="F27" s="35" t="s">
        <v>20</v>
      </c>
      <c r="G27" s="9" t="s">
        <v>67</v>
      </c>
      <c r="H27" s="9" t="s">
        <v>63</v>
      </c>
      <c r="I27" s="36">
        <v>53502.38</v>
      </c>
      <c r="J27" s="8">
        <f t="shared" si="1"/>
        <v>2375537.8700000006</v>
      </c>
    </row>
    <row r="28" spans="1:10" ht="30" customHeight="1" x14ac:dyDescent="0.2">
      <c r="A28" s="50">
        <v>1</v>
      </c>
      <c r="B28" s="51" t="s">
        <v>72</v>
      </c>
      <c r="C28" s="52">
        <v>101.10343399999999</v>
      </c>
      <c r="D28" s="53"/>
      <c r="E28" s="53" t="s">
        <v>20</v>
      </c>
      <c r="F28" s="53"/>
      <c r="G28" s="54" t="s">
        <v>73</v>
      </c>
      <c r="H28" s="54" t="s">
        <v>74</v>
      </c>
      <c r="I28" s="55">
        <v>7280.6</v>
      </c>
      <c r="J28" s="56">
        <f t="shared" si="1"/>
        <v>2382818.4700000007</v>
      </c>
    </row>
    <row r="29" spans="1:10" ht="30" customHeight="1" x14ac:dyDescent="0.2">
      <c r="A29" s="50">
        <f>+A28+1</f>
        <v>2</v>
      </c>
      <c r="B29" s="51" t="s">
        <v>75</v>
      </c>
      <c r="C29" s="52">
        <v>131.88783100000001</v>
      </c>
      <c r="D29" s="53"/>
      <c r="E29" s="53"/>
      <c r="F29" s="53" t="s">
        <v>20</v>
      </c>
      <c r="G29" s="54" t="s">
        <v>76</v>
      </c>
      <c r="H29" s="54" t="s">
        <v>77</v>
      </c>
      <c r="I29" s="55">
        <v>105991.15</v>
      </c>
      <c r="J29" s="56">
        <f t="shared" si="1"/>
        <v>2488809.6200000006</v>
      </c>
    </row>
    <row r="30" spans="1:10" ht="30" customHeight="1" x14ac:dyDescent="0.2">
      <c r="A30" s="50">
        <f t="shared" ref="A30:A35" si="3">+A29+1</f>
        <v>3</v>
      </c>
      <c r="B30" s="51" t="s">
        <v>78</v>
      </c>
      <c r="C30" s="52">
        <v>124.01427099999999</v>
      </c>
      <c r="D30" s="53"/>
      <c r="E30" s="53"/>
      <c r="F30" s="53" t="s">
        <v>20</v>
      </c>
      <c r="G30" s="54" t="s">
        <v>79</v>
      </c>
      <c r="H30" s="54" t="s">
        <v>80</v>
      </c>
      <c r="I30" s="55">
        <v>69333.8</v>
      </c>
      <c r="J30" s="56">
        <f t="shared" si="1"/>
        <v>2558143.4200000004</v>
      </c>
    </row>
    <row r="31" spans="1:10" ht="30" customHeight="1" x14ac:dyDescent="0.2">
      <c r="A31" s="50">
        <f t="shared" si="3"/>
        <v>4</v>
      </c>
      <c r="B31" s="51" t="s">
        <v>81</v>
      </c>
      <c r="C31" s="52">
        <v>101.89393099999999</v>
      </c>
      <c r="D31" s="53" t="s">
        <v>20</v>
      </c>
      <c r="E31" s="53"/>
      <c r="F31" s="53"/>
      <c r="G31" s="54" t="s">
        <v>82</v>
      </c>
      <c r="H31" s="54" t="s">
        <v>83</v>
      </c>
      <c r="I31" s="55">
        <v>42368.1</v>
      </c>
      <c r="J31" s="56">
        <f t="shared" si="1"/>
        <v>2600511.5200000005</v>
      </c>
    </row>
    <row r="32" spans="1:10" ht="30" customHeight="1" x14ac:dyDescent="0.2">
      <c r="A32" s="50">
        <f t="shared" si="3"/>
        <v>5</v>
      </c>
      <c r="B32" s="51" t="s">
        <v>84</v>
      </c>
      <c r="C32" s="52">
        <v>124.014743</v>
      </c>
      <c r="D32" s="53"/>
      <c r="E32" s="53"/>
      <c r="F32" s="53" t="s">
        <v>20</v>
      </c>
      <c r="G32" s="54" t="s">
        <v>85</v>
      </c>
      <c r="H32" s="54" t="s">
        <v>86</v>
      </c>
      <c r="I32" s="55">
        <v>59000.24</v>
      </c>
      <c r="J32" s="56">
        <f t="shared" si="1"/>
        <v>2659511.7600000007</v>
      </c>
    </row>
    <row r="33" spans="1:13" ht="30" customHeight="1" x14ac:dyDescent="0.2">
      <c r="A33" s="50">
        <f t="shared" si="3"/>
        <v>6</v>
      </c>
      <c r="B33" s="51" t="s">
        <v>87</v>
      </c>
      <c r="C33" s="52">
        <v>101.000236</v>
      </c>
      <c r="D33" s="53" t="s">
        <v>20</v>
      </c>
      <c r="E33" s="53"/>
      <c r="F33" s="53"/>
      <c r="G33" s="54" t="s">
        <v>88</v>
      </c>
      <c r="H33" s="54" t="s">
        <v>89</v>
      </c>
      <c r="I33" s="55">
        <v>93983.82</v>
      </c>
      <c r="J33" s="56">
        <f t="shared" si="1"/>
        <v>2753495.5800000005</v>
      </c>
    </row>
    <row r="34" spans="1:13" ht="30" customHeight="1" x14ac:dyDescent="0.2">
      <c r="A34" s="50">
        <f t="shared" si="3"/>
        <v>7</v>
      </c>
      <c r="B34" s="51" t="s">
        <v>90</v>
      </c>
      <c r="C34" s="52">
        <v>131.50113300000001</v>
      </c>
      <c r="D34" s="53"/>
      <c r="E34" s="53" t="s">
        <v>20</v>
      </c>
      <c r="F34" s="53"/>
      <c r="G34" s="54" t="s">
        <v>88</v>
      </c>
      <c r="H34" s="54" t="s">
        <v>89</v>
      </c>
      <c r="I34" s="55">
        <v>16638</v>
      </c>
      <c r="J34" s="56">
        <f t="shared" si="1"/>
        <v>2770133.5800000005</v>
      </c>
    </row>
    <row r="35" spans="1:13" ht="30" customHeight="1" x14ac:dyDescent="0.2">
      <c r="A35" s="50">
        <f t="shared" si="3"/>
        <v>8</v>
      </c>
      <c r="B35" s="51" t="s">
        <v>91</v>
      </c>
      <c r="C35" s="52">
        <v>130.71483499999999</v>
      </c>
      <c r="D35" s="53" t="s">
        <v>20</v>
      </c>
      <c r="E35" s="53"/>
      <c r="F35" s="53"/>
      <c r="G35" s="54" t="s">
        <v>92</v>
      </c>
      <c r="H35" s="54" t="s">
        <v>93</v>
      </c>
      <c r="I35" s="55">
        <v>1755000</v>
      </c>
      <c r="J35" s="56">
        <f t="shared" si="1"/>
        <v>4525133.58</v>
      </c>
    </row>
    <row r="36" spans="1:13" ht="30" customHeight="1" x14ac:dyDescent="0.2">
      <c r="A36" s="25">
        <v>1</v>
      </c>
      <c r="B36" s="34" t="s">
        <v>104</v>
      </c>
      <c r="C36" s="16">
        <v>132.48422299999999</v>
      </c>
      <c r="D36" s="35" t="s">
        <v>20</v>
      </c>
      <c r="E36" s="35"/>
      <c r="F36" s="35"/>
      <c r="G36" s="26" t="s">
        <v>101</v>
      </c>
      <c r="H36" s="9" t="s">
        <v>102</v>
      </c>
      <c r="I36" s="36">
        <v>234230</v>
      </c>
      <c r="J36" s="8">
        <f t="shared" si="1"/>
        <v>4759363.58</v>
      </c>
    </row>
    <row r="37" spans="1:13" ht="30" customHeight="1" x14ac:dyDescent="0.2">
      <c r="A37" s="25"/>
      <c r="B37" s="45" t="s">
        <v>105</v>
      </c>
      <c r="C37" s="46">
        <v>131.20277200000001</v>
      </c>
      <c r="D37" s="35" t="s">
        <v>20</v>
      </c>
      <c r="E37" s="35"/>
      <c r="F37" s="35"/>
      <c r="G37" s="26" t="s">
        <v>101</v>
      </c>
      <c r="H37" s="9" t="s">
        <v>102</v>
      </c>
      <c r="I37" s="36">
        <v>30730</v>
      </c>
      <c r="J37" s="8">
        <f t="shared" si="1"/>
        <v>4790093.58</v>
      </c>
      <c r="L37" s="47"/>
      <c r="M37" s="46"/>
    </row>
    <row r="38" spans="1:13" ht="30" customHeight="1" x14ac:dyDescent="0.2">
      <c r="A38" s="25"/>
      <c r="B38" s="34" t="s">
        <v>103</v>
      </c>
      <c r="C38" s="16">
        <v>131.50563500000001</v>
      </c>
      <c r="D38" s="35"/>
      <c r="E38" s="35" t="s">
        <v>20</v>
      </c>
      <c r="F38" s="35"/>
      <c r="G38" s="26" t="s">
        <v>101</v>
      </c>
      <c r="H38" s="9" t="s">
        <v>102</v>
      </c>
      <c r="I38" s="36">
        <v>26162.48</v>
      </c>
      <c r="J38" s="8">
        <f t="shared" si="1"/>
        <v>4816256.0600000005</v>
      </c>
    </row>
    <row r="39" spans="1:13" ht="30" customHeight="1" x14ac:dyDescent="0.2">
      <c r="A39" s="25">
        <f>+A36+1</f>
        <v>2</v>
      </c>
      <c r="B39" s="34" t="s">
        <v>87</v>
      </c>
      <c r="C39" s="16">
        <v>101.000236</v>
      </c>
      <c r="D39" s="35" t="s">
        <v>20</v>
      </c>
      <c r="E39" s="35"/>
      <c r="F39" s="35"/>
      <c r="G39" s="26" t="s">
        <v>97</v>
      </c>
      <c r="H39" s="9" t="s">
        <v>95</v>
      </c>
      <c r="I39" s="36">
        <v>42472.86</v>
      </c>
      <c r="J39" s="8">
        <f t="shared" si="1"/>
        <v>4858728.9200000009</v>
      </c>
    </row>
    <row r="40" spans="1:13" ht="30" customHeight="1" x14ac:dyDescent="0.2">
      <c r="A40" s="25">
        <f>+A39+1</f>
        <v>3</v>
      </c>
      <c r="B40" s="34" t="s">
        <v>84</v>
      </c>
      <c r="C40" s="16">
        <v>124.014743</v>
      </c>
      <c r="D40" s="35"/>
      <c r="E40" s="35"/>
      <c r="F40" s="35" t="s">
        <v>20</v>
      </c>
      <c r="G40" s="26" t="s">
        <v>98</v>
      </c>
      <c r="H40" s="9" t="s">
        <v>96</v>
      </c>
      <c r="I40" s="36">
        <v>160775</v>
      </c>
      <c r="J40" s="8">
        <f t="shared" si="1"/>
        <v>5019503.9200000009</v>
      </c>
    </row>
    <row r="41" spans="1:13" ht="30" customHeight="1" x14ac:dyDescent="0.2">
      <c r="A41" s="25">
        <f>+A40+1</f>
        <v>4</v>
      </c>
      <c r="B41" s="34" t="s">
        <v>100</v>
      </c>
      <c r="C41" s="16">
        <v>101.049847</v>
      </c>
      <c r="D41" s="35" t="s">
        <v>20</v>
      </c>
      <c r="E41" s="35"/>
      <c r="F41" s="35"/>
      <c r="G41" s="26" t="s">
        <v>99</v>
      </c>
      <c r="H41" s="9" t="s">
        <v>94</v>
      </c>
      <c r="I41" s="36">
        <v>115356.8</v>
      </c>
      <c r="J41" s="8">
        <f t="shared" si="1"/>
        <v>5134860.7200000007</v>
      </c>
    </row>
    <row r="42" spans="1:13" ht="30" customHeight="1" x14ac:dyDescent="0.2">
      <c r="A42" s="25">
        <v>5</v>
      </c>
      <c r="B42" s="48" t="s">
        <v>113</v>
      </c>
      <c r="C42" s="13">
        <v>131.332651</v>
      </c>
      <c r="D42" s="35" t="s">
        <v>20</v>
      </c>
      <c r="E42" s="35"/>
      <c r="F42" s="35"/>
      <c r="G42" s="26" t="s">
        <v>114</v>
      </c>
      <c r="H42" s="9" t="s">
        <v>112</v>
      </c>
      <c r="I42" s="8">
        <v>660000</v>
      </c>
      <c r="J42" s="8">
        <f t="shared" si="1"/>
        <v>5794860.7200000007</v>
      </c>
    </row>
    <row r="43" spans="1:13" ht="30" customHeight="1" x14ac:dyDescent="0.2">
      <c r="A43" s="25">
        <v>6</v>
      </c>
      <c r="B43" s="48" t="s">
        <v>107</v>
      </c>
      <c r="C43" s="13" t="s">
        <v>108</v>
      </c>
      <c r="D43" s="35" t="s">
        <v>20</v>
      </c>
      <c r="E43" s="35"/>
      <c r="F43" s="35"/>
      <c r="G43" s="26" t="s">
        <v>109</v>
      </c>
      <c r="H43" s="9" t="s">
        <v>106</v>
      </c>
      <c r="I43" s="36">
        <v>15753</v>
      </c>
      <c r="J43" s="8">
        <f t="shared" si="1"/>
        <v>5810613.7200000007</v>
      </c>
    </row>
    <row r="44" spans="1:13" ht="30" customHeight="1" x14ac:dyDescent="0.2">
      <c r="A44" s="25"/>
      <c r="B44" s="48" t="s">
        <v>110</v>
      </c>
      <c r="C44" s="13" t="s">
        <v>111</v>
      </c>
      <c r="D44" s="35" t="s">
        <v>20</v>
      </c>
      <c r="E44" s="35"/>
      <c r="F44" s="35"/>
      <c r="G44" s="26" t="s">
        <v>109</v>
      </c>
      <c r="H44" s="9" t="s">
        <v>106</v>
      </c>
      <c r="I44" s="36">
        <v>18172</v>
      </c>
      <c r="J44" s="8">
        <f t="shared" si="1"/>
        <v>5828785.7200000007</v>
      </c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7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rowBreaks count="1" manualBreakCount="1">
    <brk id="35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Procesos Enero - Marzo</vt:lpstr>
      <vt:lpstr>Procesos Abril-Junio</vt:lpstr>
      <vt:lpstr>Procesos Julio-Septiembre</vt:lpstr>
      <vt:lpstr>Procesos Octubre-Diciembre</vt:lpstr>
      <vt:lpstr>Resumen</vt:lpstr>
      <vt:lpstr>'Procesos Abril-Junio'!Área_de_impresión</vt:lpstr>
      <vt:lpstr>'Procesos Enero - Marzo'!Área_de_impresión</vt:lpstr>
      <vt:lpstr>'Procesos Julio-Septiembre'!Área_de_impresión</vt:lpstr>
      <vt:lpstr>'Procesos Octubre-Diciembre'!Área_de_impresión</vt:lpstr>
      <vt:lpstr>Resumen!Área_de_impresión</vt:lpstr>
      <vt:lpstr>'Procesos Abril-Junio'!Títulos_a_imprimir</vt:lpstr>
      <vt:lpstr>'Procesos Enero - Marzo'!Títulos_a_imprimir</vt:lpstr>
      <vt:lpstr>'Procesos Julio-Septiembre'!Títulos_a_imprimir</vt:lpstr>
      <vt:lpstr>'Procesos Octubre-Diciembre'!Títulos_a_imprimir</vt:lpstr>
      <vt:lpstr>Resumen!Títulos_a_imprimir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2024-01-08T19:36:53Z</cp:lastPrinted>
  <dcterms:created xsi:type="dcterms:W3CDTF">2021-09-06T17:02:00Z</dcterms:created>
  <dcterms:modified xsi:type="dcterms:W3CDTF">2024-01-08T20:09:14Z</dcterms:modified>
</cp:coreProperties>
</file>