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rlando Jaquez\Desktop\"/>
    </mc:Choice>
  </mc:AlternateContent>
  <bookViews>
    <workbookView xWindow="0" yWindow="0" windowWidth="15876" windowHeight="7896" activeTab="1"/>
  </bookViews>
  <sheets>
    <sheet name="Presupuesto Agosto 2021" sheetId="2" r:id="rId1"/>
    <sheet name="Presupuesto Sept 2021" sheetId="3" r:id="rId2"/>
  </sheets>
  <definedNames>
    <definedName name="_xlnm.Print_Area" localSheetId="0">'Presupuesto Agosto 2021'!$A$1:$L$149</definedName>
    <definedName name="_xlnm.Print_Area" localSheetId="1">'Presupuesto Sept 2021'!$A$1:$M$149</definedName>
    <definedName name="_xlnm.Print_Titles" localSheetId="0">'Presupuesto Agosto 2021'!$1:$8</definedName>
    <definedName name="_xlnm.Print_Titles" localSheetId="1">'Presupuesto Sept 2021'!$1:$8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0" i="3" l="1"/>
  <c r="L140" i="3"/>
  <c r="K140" i="3"/>
  <c r="J140" i="3"/>
  <c r="I140" i="3"/>
  <c r="H140" i="3"/>
  <c r="G140" i="3"/>
  <c r="F140" i="3"/>
  <c r="E140" i="3"/>
  <c r="C140" i="3"/>
  <c r="L102" i="3"/>
  <c r="K102" i="3"/>
  <c r="J102" i="3"/>
  <c r="I102" i="3"/>
  <c r="H102" i="3"/>
  <c r="C102" i="3"/>
  <c r="M84" i="3"/>
  <c r="L84" i="3"/>
  <c r="K84" i="3"/>
  <c r="J84" i="3"/>
  <c r="I84" i="3"/>
  <c r="M75" i="3"/>
  <c r="L75" i="3"/>
  <c r="K75" i="3"/>
  <c r="J75" i="3"/>
  <c r="I75" i="3"/>
  <c r="H75" i="3"/>
  <c r="C75" i="3"/>
  <c r="M73" i="3"/>
  <c r="I73" i="3"/>
  <c r="M72" i="3"/>
  <c r="M71" i="3" s="1"/>
  <c r="I72" i="3"/>
  <c r="I71" i="3" s="1"/>
  <c r="L71" i="3"/>
  <c r="K71" i="3"/>
  <c r="J71" i="3"/>
  <c r="H71" i="3"/>
  <c r="G71" i="3"/>
  <c r="F71" i="3"/>
  <c r="C71" i="3"/>
  <c r="C68" i="3"/>
  <c r="H63" i="3"/>
  <c r="C63" i="3"/>
  <c r="M58" i="3"/>
  <c r="L58" i="3"/>
  <c r="K58" i="3"/>
  <c r="C58" i="3"/>
  <c r="M56" i="3"/>
  <c r="L56" i="3"/>
  <c r="K56" i="3"/>
  <c r="J56" i="3"/>
  <c r="C56" i="3"/>
  <c r="M51" i="3"/>
  <c r="L51" i="3"/>
  <c r="K51" i="3"/>
  <c r="J51" i="3"/>
  <c r="I51" i="3"/>
  <c r="C51" i="3"/>
  <c r="M48" i="3"/>
  <c r="L48" i="3"/>
  <c r="K48" i="3"/>
  <c r="J48" i="3"/>
  <c r="C48" i="3"/>
  <c r="M46" i="3"/>
  <c r="L46" i="3"/>
  <c r="K46" i="3"/>
  <c r="J46" i="3"/>
  <c r="I46" i="3"/>
  <c r="H46" i="3"/>
  <c r="G46" i="3"/>
  <c r="F46" i="3"/>
  <c r="M42" i="3"/>
  <c r="L42" i="3"/>
  <c r="L33" i="3" s="1"/>
  <c r="K42" i="3"/>
  <c r="J42" i="3"/>
  <c r="I42" i="3"/>
  <c r="H42" i="3"/>
  <c r="G42" i="3"/>
  <c r="F42" i="3"/>
  <c r="C42" i="3"/>
  <c r="M33" i="3"/>
  <c r="K33" i="3"/>
  <c r="J33" i="3"/>
  <c r="I33" i="3"/>
  <c r="H33" i="3"/>
  <c r="G33" i="3"/>
  <c r="F33" i="3"/>
  <c r="E33" i="3"/>
  <c r="C33" i="3"/>
  <c r="M28" i="3"/>
  <c r="L28" i="3"/>
  <c r="K28" i="3"/>
  <c r="J28" i="3"/>
  <c r="I28" i="3"/>
  <c r="H28" i="3"/>
  <c r="G28" i="3"/>
  <c r="F28" i="3"/>
  <c r="E28" i="3"/>
  <c r="C28" i="3"/>
  <c r="C24" i="3"/>
  <c r="M18" i="3"/>
  <c r="L18" i="3"/>
  <c r="K18" i="3"/>
  <c r="J18" i="3"/>
  <c r="I18" i="3"/>
  <c r="H18" i="3"/>
  <c r="G18" i="3"/>
  <c r="F18" i="3"/>
  <c r="E18" i="3"/>
  <c r="C18" i="3"/>
  <c r="M10" i="3"/>
  <c r="L10" i="3"/>
  <c r="K10" i="3"/>
  <c r="J10" i="3"/>
  <c r="I10" i="3"/>
  <c r="H10" i="3"/>
  <c r="G10" i="3"/>
  <c r="F10" i="3"/>
  <c r="E10" i="3"/>
  <c r="C10" i="3"/>
  <c r="K33" i="2"/>
  <c r="G130" i="3" l="1"/>
  <c r="G142" i="3" s="1"/>
  <c r="H130" i="3"/>
  <c r="H142" i="3" s="1"/>
  <c r="M130" i="3"/>
  <c r="M142" i="3" s="1"/>
  <c r="I130" i="3"/>
  <c r="I142" i="3" s="1"/>
  <c r="C130" i="3"/>
  <c r="C142" i="3" s="1"/>
  <c r="J130" i="3"/>
  <c r="J142" i="3" s="1"/>
  <c r="E130" i="3"/>
  <c r="E142" i="3" s="1"/>
  <c r="K130" i="3"/>
  <c r="K142" i="3" s="1"/>
  <c r="F130" i="3"/>
  <c r="F142" i="3" s="1"/>
  <c r="L130" i="3"/>
  <c r="L142" i="3" s="1"/>
  <c r="L140" i="2"/>
  <c r="K140" i="2"/>
  <c r="J140" i="2"/>
  <c r="I140" i="2"/>
  <c r="H140" i="2"/>
  <c r="G140" i="2"/>
  <c r="F140" i="2"/>
  <c r="E140" i="2"/>
  <c r="C140" i="2"/>
  <c r="L102" i="2"/>
  <c r="K102" i="2"/>
  <c r="J102" i="2"/>
  <c r="I102" i="2"/>
  <c r="H102" i="2"/>
  <c r="C102" i="2"/>
  <c r="L84" i="2"/>
  <c r="K84" i="2"/>
  <c r="J84" i="2"/>
  <c r="I84" i="2"/>
  <c r="L75" i="2"/>
  <c r="K75" i="2"/>
  <c r="J75" i="2"/>
  <c r="I75" i="2"/>
  <c r="H75" i="2"/>
  <c r="C75" i="2"/>
  <c r="I73" i="2"/>
  <c r="I72" i="2"/>
  <c r="L71" i="2"/>
  <c r="K71" i="2"/>
  <c r="J71" i="2"/>
  <c r="H71" i="2"/>
  <c r="G71" i="2"/>
  <c r="F71" i="2"/>
  <c r="C71" i="2"/>
  <c r="C68" i="2"/>
  <c r="H63" i="2"/>
  <c r="C63" i="2"/>
  <c r="L58" i="2"/>
  <c r="K58" i="2"/>
  <c r="C58" i="2"/>
  <c r="L56" i="2"/>
  <c r="K56" i="2"/>
  <c r="J56" i="2"/>
  <c r="C56" i="2"/>
  <c r="L51" i="2"/>
  <c r="K51" i="2"/>
  <c r="J51" i="2"/>
  <c r="I51" i="2"/>
  <c r="C51" i="2"/>
  <c r="L48" i="2"/>
  <c r="K48" i="2"/>
  <c r="J48" i="2"/>
  <c r="C48" i="2"/>
  <c r="L46" i="2"/>
  <c r="K46" i="2"/>
  <c r="J46" i="2"/>
  <c r="I46" i="2"/>
  <c r="H46" i="2"/>
  <c r="G46" i="2"/>
  <c r="F46" i="2"/>
  <c r="L42" i="2"/>
  <c r="L33" i="2" s="1"/>
  <c r="K42" i="2"/>
  <c r="J42" i="2"/>
  <c r="I42" i="2"/>
  <c r="H42" i="2"/>
  <c r="G42" i="2"/>
  <c r="F42" i="2"/>
  <c r="C42" i="2"/>
  <c r="J33" i="2"/>
  <c r="I33" i="2"/>
  <c r="H33" i="2"/>
  <c r="G33" i="2"/>
  <c r="F33" i="2"/>
  <c r="E33" i="2"/>
  <c r="C33" i="2"/>
  <c r="L28" i="2"/>
  <c r="K28" i="2"/>
  <c r="J28" i="2"/>
  <c r="I28" i="2"/>
  <c r="H28" i="2"/>
  <c r="G28" i="2"/>
  <c r="F28" i="2"/>
  <c r="E28" i="2"/>
  <c r="C28" i="2"/>
  <c r="C24" i="2"/>
  <c r="L18" i="2"/>
  <c r="K18" i="2"/>
  <c r="J18" i="2"/>
  <c r="I18" i="2"/>
  <c r="H18" i="2"/>
  <c r="G18" i="2"/>
  <c r="F18" i="2"/>
  <c r="E18" i="2"/>
  <c r="C18" i="2"/>
  <c r="L10" i="2"/>
  <c r="K10" i="2"/>
  <c r="J10" i="2"/>
  <c r="I10" i="2"/>
  <c r="H10" i="2"/>
  <c r="G10" i="2"/>
  <c r="F10" i="2"/>
  <c r="E10" i="2"/>
  <c r="C10" i="2"/>
  <c r="E130" i="2" l="1"/>
  <c r="E142" i="2" s="1"/>
  <c r="K130" i="2"/>
  <c r="K142" i="2" s="1"/>
  <c r="F130" i="2"/>
  <c r="F142" i="2" s="1"/>
  <c r="L130" i="2"/>
  <c r="L142" i="2" s="1"/>
  <c r="C130" i="2"/>
  <c r="C142" i="2" s="1"/>
  <c r="J130" i="2"/>
  <c r="J142" i="2" s="1"/>
  <c r="I71" i="2"/>
  <c r="I130" i="2" s="1"/>
  <c r="I142" i="2" s="1"/>
  <c r="H130" i="2"/>
  <c r="H142" i="2" s="1"/>
  <c r="G130" i="2"/>
  <c r="G142" i="2" s="1"/>
</calcChain>
</file>

<file path=xl/sharedStrings.xml><?xml version="1.0" encoding="utf-8"?>
<sst xmlns="http://schemas.openxmlformats.org/spreadsheetml/2006/main" count="541" uniqueCount="270">
  <si>
    <t>DEPARTAMENTO ADMINISTRATIVO/FINANCIERO</t>
  </si>
  <si>
    <t>PRESUPUESTO DE GASTOS Y APLICACIONES FINANCIERAS</t>
  </si>
  <si>
    <t>AÑO 2021</t>
  </si>
  <si>
    <t>RD$</t>
  </si>
  <si>
    <r>
      <t>CAP</t>
    </r>
    <r>
      <rPr>
        <b/>
        <sz val="10"/>
        <rFont val="Calibri"/>
        <family val="2"/>
      </rPr>
      <t>Í</t>
    </r>
    <r>
      <rPr>
        <b/>
        <sz val="10"/>
        <rFont val="Calibri"/>
        <family val="2"/>
      </rPr>
      <t>TULO 0201, UNIDAD EJECUTORA 014</t>
    </r>
  </si>
  <si>
    <t>CUENTAS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</si>
  <si>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</si>
  <si>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</si>
  <si>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</si>
  <si>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</si>
  <si>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</si>
  <si>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</si>
  <si>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</si>
  <si>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</si>
  <si>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</si>
  <si>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</si>
  <si>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REMUNERACIONES Y CONTRIBUCIONES</t>
  </si>
  <si>
    <t>2.1.1</t>
  </si>
  <si>
    <t>REMUNERACIONES</t>
  </si>
  <si>
    <t>2.1.1.1.01</t>
  </si>
  <si>
    <t>REMUNERACIONES AL PERSONAL FIJO</t>
  </si>
  <si>
    <t>2.1.1.2.08</t>
  </si>
  <si>
    <t>REMUNERACIONES AL PERSONAL DE CARÁCTER TEMPORAL</t>
  </si>
  <si>
    <t>2.1.1.3.01</t>
  </si>
  <si>
    <t>SUELDOS AL PERSONAL FIJO EN TRAMITE DE PENSIONES</t>
  </si>
  <si>
    <t>2.1.1.4.01</t>
  </si>
  <si>
    <t>SUELDO ANUAL NO.13</t>
  </si>
  <si>
    <t>2.1.1.5.02</t>
  </si>
  <si>
    <t>PAGO DE PRORCENTAJE POR DESVINCULACION DE CARGO</t>
  </si>
  <si>
    <t>2.1.1.5.03</t>
  </si>
  <si>
    <t xml:space="preserve">PRESTACION LABORAL POR DESVINCULACION </t>
  </si>
  <si>
    <t>2.1.1.5.04</t>
  </si>
  <si>
    <t>PROPORCION DE VACACIONES NO DISFRUDAS</t>
  </si>
  <si>
    <t>2.1.2</t>
  </si>
  <si>
    <t>SOBRESUELDOS</t>
  </si>
  <si>
    <t>2.1.2.2.01</t>
  </si>
  <si>
    <t>COMPENSACION POR GASTOS DE ALIMENTACION</t>
  </si>
  <si>
    <t>2.1.2.2.02</t>
  </si>
  <si>
    <t>Compensación por Horas Extraordinarias</t>
  </si>
  <si>
    <t>2.1.2.2.03</t>
  </si>
  <si>
    <t>Pago de Horas Extraordinarias</t>
  </si>
  <si>
    <t>2.1.2.2.05</t>
  </si>
  <si>
    <t>COMPENSACION SERVICIOS DE SEGURIDAD</t>
  </si>
  <si>
    <t>2.1.2.2.10</t>
  </si>
  <si>
    <t xml:space="preserve">Compensacion por cumplimientos de indicadores </t>
  </si>
  <si>
    <t>2.1.3</t>
  </si>
  <si>
    <t>DIETAS Y GASTOS DE REPRESENTACIÓN</t>
  </si>
  <si>
    <t>2.1.3.2.01</t>
  </si>
  <si>
    <t xml:space="preserve">GASTOS DE REPRESENTACION EN EL PAIS   </t>
  </si>
  <si>
    <t>2.1.4</t>
  </si>
  <si>
    <t>GRATIFICACIONES Y BONIFICACIONES</t>
  </si>
  <si>
    <t>2.1.4.2.03</t>
  </si>
  <si>
    <t>GRATIFICACIONES POR ANIVERSARIO DE INSTITUCION</t>
  </si>
  <si>
    <t>2.1.5</t>
  </si>
  <si>
    <t>CONTRIBUCIONES A LA SEGURIDAD SOCIAL</t>
  </si>
  <si>
    <t>2.1.5.1.01</t>
  </si>
  <si>
    <t xml:space="preserve">CONTRIBUCIONES AL SEGURO DE SALUD    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</si>
  <si>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</si>
  <si>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</si>
  <si>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</si>
  <si>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</si>
  <si>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</si>
  <si>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</si>
  <si>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</si>
  <si>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</si>
  <si>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SERVICIOS TELEFONICO DE LARGA DISTANCIA</t>
  </si>
  <si>
    <t>2.2.1.3.01</t>
  </si>
  <si>
    <t>TELEFONO LOCAL</t>
  </si>
  <si>
    <t>2.2.1.4.01</t>
  </si>
  <si>
    <t>TELEFAX Y CORREOS</t>
  </si>
  <si>
    <t>2.2.1.5.01</t>
  </si>
  <si>
    <t>SERVICIO DE INTERNET Y TELEVISION POR CABLE</t>
  </si>
  <si>
    <t>2.2.1.6.01</t>
  </si>
  <si>
    <t xml:space="preserve">ENERGIA ELECTRICA                                            </t>
  </si>
  <si>
    <t>2.2.1.7.01</t>
  </si>
  <si>
    <t>AGUA</t>
  </si>
  <si>
    <t>2.2.1.8.01</t>
  </si>
  <si>
    <t>RECOLECCION DE RESIDUOS SOLIDOS</t>
  </si>
  <si>
    <t xml:space="preserve">2.2.2 </t>
  </si>
  <si>
    <t>PUBLICIDAD, IMPRESIÓN Y ENCUADERNACIÓN</t>
  </si>
  <si>
    <t>2.2.3</t>
  </si>
  <si>
    <t>VIÁTICOS</t>
  </si>
  <si>
    <t>2.2.3.1.01</t>
  </si>
  <si>
    <t xml:space="preserve">VIATICOS DENTRO DEL PAIS                 </t>
  </si>
  <si>
    <t>2.2.4</t>
  </si>
  <si>
    <t>TRANSPORTE Y ALMACENAJE</t>
  </si>
  <si>
    <t>2.2.5</t>
  </si>
  <si>
    <t>ALQUILERES Y RENTAS</t>
  </si>
  <si>
    <t>2.2.6</t>
  </si>
  <si>
    <t>SEGUROS</t>
  </si>
  <si>
    <t>2.2.6.3</t>
  </si>
  <si>
    <t>SEGUROS DE PERSONAS</t>
  </si>
  <si>
    <t>2.2.7</t>
  </si>
  <si>
    <t>SERVICIOS DE CONSERVACIÓN, REPARACIONES MENORES E INSTALACIONES TEMPORALES</t>
  </si>
  <si>
    <t>2.2.7.2.02</t>
  </si>
  <si>
    <t>MANTENIMIENTO Y REPARACIÓN TECNOLOGÍA</t>
  </si>
  <si>
    <t>2.2.7.2.06</t>
  </si>
  <si>
    <t>MANTENIMIENTO Y REPARACIÓN MAQUINARIAS</t>
  </si>
  <si>
    <t>2.2.8</t>
  </si>
  <si>
    <t>OTROS SERVICIOS NO INCLUIDOS EN CONCEPTOS ANTERIORES</t>
  </si>
  <si>
    <t>2.2.8.5</t>
  </si>
  <si>
    <t>FUMIGACIÓN</t>
  </si>
  <si>
    <t>2.2.8.7</t>
  </si>
  <si>
    <t>SERVICIOS TECNICOS Y PROFESIONALES</t>
  </si>
  <si>
    <t>2.2.9</t>
  </si>
  <si>
    <t>OTRAS CONSTRATACIONES DE SERVICIOS</t>
  </si>
  <si>
    <t>MATERIALES Y SUMINISTROS</t>
  </si>
  <si>
    <t>2.3.1</t>
  </si>
  <si>
    <t>ALIMENTOS Y PRODUCTOS AGROFORESTALES</t>
  </si>
  <si>
    <t>2.3.1.1.01</t>
  </si>
  <si>
    <t xml:space="preserve">ALIMENTOS Y BEBIDAS PARA PERSONAS </t>
  </si>
  <si>
    <t>2.3.2</t>
  </si>
  <si>
    <t>TEXTILES Y VESTUARIOS</t>
  </si>
  <si>
    <t>2.3.2.1</t>
  </si>
  <si>
    <t>2.3.2.2</t>
  </si>
  <si>
    <t>2.3.2.3</t>
  </si>
  <si>
    <t>2.3.2.4</t>
  </si>
  <si>
    <t>2.3.3</t>
  </si>
  <si>
    <t>PRODUCTOS DE PAPEL, CARTÓN E IMPRESOS</t>
  </si>
  <si>
    <t>2.3.3.1</t>
  </si>
  <si>
    <t>2.3.3.2</t>
  </si>
  <si>
    <t>2.3.3.6</t>
  </si>
  <si>
    <t>2.3.4</t>
  </si>
  <si>
    <t>PRODUCTOS FARMACÉUTICOS</t>
  </si>
  <si>
    <t>2.3.5</t>
  </si>
  <si>
    <t>PRODUCTOS DE CUERO, CAUCHO Y PLÁSTICO</t>
  </si>
  <si>
    <t>2.3.5.3</t>
  </si>
  <si>
    <t>2.3.6</t>
  </si>
  <si>
    <t>PRODUCTOS DE MINERALES, METÁLICOS Y NO METÁLICOS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</si>
  <si>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</si>
  <si>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</si>
  <si>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</si>
  <si>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</si>
  <si>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</si>
  <si>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</si>
  <si>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2.3.8</t>
  </si>
  <si>
    <t>GASTOS QUE SE ASIGNARAN DURANTE EL EJERCICIO (Arts. 32-33 Ley No. 423-06)</t>
  </si>
  <si>
    <t>2.3.9</t>
  </si>
  <si>
    <t>PRODUCTOS Y ÚTILES VARIOS</t>
  </si>
  <si>
    <t>2.3.9.1</t>
  </si>
  <si>
    <t>2.3.9.2</t>
  </si>
  <si>
    <t>2.3.9.5</t>
  </si>
  <si>
    <t>2.3.9.6</t>
  </si>
  <si>
    <t>2.3.9.9</t>
  </si>
  <si>
    <t xml:space="preserve">TRANSFERENCIAS CORRIENTES </t>
  </si>
  <si>
    <t>2.4.1</t>
  </si>
  <si>
    <t>TRANSFERENCIAS CORRIENTES AL SECTOR PRIVADO</t>
  </si>
  <si>
    <t>2.4.1.2</t>
  </si>
  <si>
    <t>2.4.2</t>
  </si>
  <si>
    <t>TRANSFERENCIAS CORRIENTES AL GOBIERNO GENERAL NACIONAL</t>
  </si>
  <si>
    <t>2.4.3</t>
  </si>
  <si>
    <t>TRANSFERENCIAS CORRIENTES AL GOBIERNO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</si>
  <si>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</si>
  <si>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</si>
  <si>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</si>
  <si>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</si>
  <si>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</si>
  <si>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</si>
  <si>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</si>
  <si>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</si>
  <si>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</si>
  <si>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</si>
  <si>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</si>
  <si>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</si>
  <si>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</si>
  <si>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</si>
  <si>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</si>
  <si>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</si>
  <si>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AL GOBIERNO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</si>
  <si>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</si>
  <si>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</si>
  <si>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</si>
  <si>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</si>
  <si>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</si>
  <si>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</si>
  <si>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</si>
  <si>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BIENES MUEBLES, INMUEBLES E INTANGIBLES</t>
  </si>
  <si>
    <t>2.6.1</t>
  </si>
  <si>
    <t>MOBILIARIO Y EQUIPO</t>
  </si>
  <si>
    <t>2.6.1.1</t>
  </si>
  <si>
    <t>2.6.1.3</t>
  </si>
  <si>
    <t>2.6.1.4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</si>
  <si>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</si>
  <si>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</si>
  <si>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</si>
  <si>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</si>
  <si>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</si>
  <si>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</si>
  <si>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</si>
  <si>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</si>
  <si>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</si>
  <si>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</si>
  <si>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</si>
  <si>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 xml:space="preserve">ACTIVOS BIOLÓGICOS 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</si>
  <si>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</si>
  <si>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</si>
  <si>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</si>
  <si>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</si>
  <si>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</si>
  <si>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</si>
  <si>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</si>
  <si>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</si>
  <si>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</si>
  <si>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</si>
  <si>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</si>
  <si>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</si>
  <si>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(Arts. 32-33 Ley No. 423-06)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</si>
  <si>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</si>
  <si>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</si>
  <si>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</si>
  <si>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</si>
  <si>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</si>
  <si>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</si>
  <si>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</si>
  <si>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</si>
  <si>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OBLIGACIONES NEGOCIALES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</si>
  <si>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</si>
  <si>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</si>
  <si>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</si>
  <si>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</si>
  <si>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</si>
  <si>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</si>
  <si>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PÚBLICA EXTERNA</t>
  </si>
  <si>
    <t>2.9.3</t>
  </si>
  <si>
    <t>INTERESES DE LA DEUDA COMERCIAL</t>
  </si>
  <si>
    <t>2.9.4</t>
  </si>
  <si>
    <t>COMISIONES Y OTROS GASTOS BANCARIOS DE LA DEUDA PÚBLICA</t>
  </si>
  <si>
    <t>TOTAL GASTOS</t>
  </si>
  <si>
    <t>APLICACIONES FINANCIERAS</t>
  </si>
  <si>
    <t xml:space="preserve">INCREMENTO DE ACTIVOS FINANCIEROS </t>
  </si>
  <si>
    <t>4.1.1</t>
  </si>
  <si>
    <t xml:space="preserve">     INCREMENTO DE ACTIVOS FINANCIEROS CORRIENTES</t>
  </si>
  <si>
    <t>4.1.2</t>
  </si>
  <si>
    <t xml:space="preserve">     INCREMENTO DE ACTIVOS FINANCIEROS NO CORRIENTES</t>
  </si>
  <si>
    <t>DISMINUCIÓN DE PASIVOS</t>
  </si>
  <si>
    <t>4.2.1</t>
  </si>
  <si>
    <t xml:space="preserve">     DISMINUCIÓN DE PASIVOS FINANCIEROS CORRIENTES</t>
  </si>
  <si>
    <t>4.2.2</t>
  </si>
  <si>
    <t xml:space="preserve">     DISMINUCIÓN DE PASIVOS FINANCIEROS NO CORRIENTES</t>
  </si>
  <si>
    <t>DISMINUCIÓN DE FONDOS DE TERCEROS</t>
  </si>
  <si>
    <t>4.3.5</t>
  </si>
  <si>
    <t xml:space="preserve">     DISMINUCIÓN DE DEPÓSITOS FONDOS DE TERCEROS</t>
  </si>
  <si>
    <t>TOTAL APLICACIONES FINANCIERAS</t>
  </si>
  <si>
    <t>TOTAL GASTOS Y APLICACIONES FINANCIERAS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</si>
  <si>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</si>
  <si>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Filias Bencosme</t>
  </si>
  <si>
    <t>Administrativo/Financiero</t>
  </si>
  <si>
    <t>OCABID</t>
  </si>
  <si>
    <t xml:space="preserve">HILADOS, FIBRAS Y TELAS </t>
  </si>
  <si>
    <t>ACABADOS TEXTILES</t>
  </si>
  <si>
    <t>PRENDAS Y ACCESORIOS DE VESTIR</t>
  </si>
  <si>
    <t>CALZADOS</t>
  </si>
  <si>
    <t>PAPEL DE ESCRITORIO</t>
  </si>
  <si>
    <t>PRODUCTOS DE PAPEL Y CARTÓN</t>
  </si>
  <si>
    <t>ESPECIES TIMBRADAS Y VALORADAS</t>
  </si>
  <si>
    <t>LLANTAS Y NEUMÁTICOS</t>
  </si>
  <si>
    <t>MATERIALES DE LIMPIEZA</t>
  </si>
  <si>
    <t>ÚTILES DE ESCRITORIO, OFICINA, INFORMÁTICA, ESCOLARES Y DE ENSEÑANZA</t>
  </si>
  <si>
    <t>ÚTILES DE COCINA Y COMEDOR</t>
  </si>
  <si>
    <t>PRODUCTOS ELÉCTRICOS Y AFINES</t>
  </si>
  <si>
    <t>PRODUCTOS Y ÚTILES VARIOS NO IDENTIFICADOS PRECEDENTEMENTE (N.I.P.)</t>
  </si>
  <si>
    <t>AYUDAS Y DONACIONES A PERSONAS</t>
  </si>
  <si>
    <t>MUEBLES, EQUIPOS DE OFICINA Y ESTANTERÍA</t>
  </si>
  <si>
    <t>EQUIPOS DE TECNOLOGÍA DE LA INFORMACIÓN Y COMUNICACIÓN</t>
  </si>
  <si>
    <t>ELECTROMÉSTICOS</t>
  </si>
  <si>
    <t>SEPTIEMBRE</t>
  </si>
  <si>
    <t>2.3.9.7</t>
  </si>
  <si>
    <t>2.3.9.8</t>
  </si>
  <si>
    <t>PRODUCTOS Y ÚTILES VETERINARIOS</t>
  </si>
  <si>
    <t>REPUESTOS Y ACCESORIOS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</si>
</sst>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1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b/>
      <sz val="10"/>
      <color theme="9" tint="-0.499984740745262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4" fontId="6" fillId="0" borderId="4" xfId="2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3" fontId="4" fillId="0" borderId="4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11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3" fontId="14" fillId="0" borderId="4" xfId="2" applyNumberFormat="1" applyFont="1" applyFill="1" applyBorder="1" applyAlignment="1">
      <alignment horizontal="right" vertical="center"/>
    </xf>
    <xf numFmtId="4" fontId="14" fillId="3" borderId="4" xfId="2" applyNumberFormat="1" applyFont="1" applyFill="1" applyBorder="1" applyAlignment="1">
      <alignment horizontal="right" vertical="center"/>
    </xf>
    <xf numFmtId="4" fontId="14" fillId="0" borderId="4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211"/>
  <sheetViews>
    <sheetView showGridLines="0" view="pageBreakPreview" zoomScale="91" zoomScaleNormal="100" zoomScaleSheetLayoutView="91" workbookViewId="0">
      <selection activeCell="M130" sqref="M1:M1048576"/>
    </sheetView>
  </sheetViews>
  <sheetFormatPr baseColWidth="10" defaultColWidth="11.5546875" defaultRowHeight="13.8" x14ac:dyDescent="0.25"/>
  <cols>
    <col min="1" max="1" width="5.5546875" style="1" customWidth="1"/>
    <col min="2" max="2" width="55.88671875" style="1" customWidth="1"/>
    <col min="3" max="3" width="13.33203125" style="1" customWidth="1"/>
    <col min="4" max="4" width="13.33203125" style="1" hidden="1" customWidth="1"/>
    <col min="5" max="8" width="11.33203125" style="1" bestFit="1" customWidth="1"/>
    <col min="9" max="12" width="11.33203125" style="1" customWidth="1"/>
    <col min="13" max="16384" width="11.5546875" style="1"/>
  </cols>
  <sheetData>
    <row r="2" spans="1:27" ht="13.9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7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7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7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27" ht="13.9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27" x14ac:dyDescent="0.25">
      <c r="A7" s="37"/>
      <c r="B7" s="37"/>
      <c r="C7" s="2"/>
      <c r="D7" s="2"/>
      <c r="E7" s="2"/>
      <c r="F7" s="2"/>
      <c r="G7" s="3"/>
      <c r="H7" s="3"/>
      <c r="I7" s="3"/>
      <c r="J7" s="3"/>
      <c r="K7" s="3"/>
      <c r="L7" s="3"/>
    </row>
    <row r="8" spans="1:27" s="6" customFormat="1" ht="27.6" x14ac:dyDescent="0.25">
      <c r="A8" s="40" t="s">
        <v>5</v>
      </c>
      <c r="B8" s="41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</row>
    <row r="9" spans="1:27" s="6" customFormat="1" ht="15" customHeight="1" x14ac:dyDescent="0.25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27" ht="15" customHeight="1" x14ac:dyDescent="0.25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L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6" customFormat="1" x14ac:dyDescent="0.25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</row>
    <row r="12" spans="1:27" x14ac:dyDescent="0.25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</row>
    <row r="13" spans="1:27" x14ac:dyDescent="0.25">
      <c r="A13" s="10" t="s">
        <v>23</v>
      </c>
      <c r="B13" s="10" t="s">
        <v>24</v>
      </c>
      <c r="C13" s="14">
        <v>1000</v>
      </c>
      <c r="D13" s="15"/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</row>
    <row r="14" spans="1:27" s="19" customFormat="1" x14ac:dyDescent="0.25">
      <c r="A14" s="16" t="s">
        <v>25</v>
      </c>
      <c r="B14" s="16" t="s">
        <v>26</v>
      </c>
      <c r="C14" s="17">
        <v>5555683</v>
      </c>
      <c r="D14" s="18"/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</row>
    <row r="15" spans="1:27" x14ac:dyDescent="0.25">
      <c r="A15" s="10" t="s">
        <v>27</v>
      </c>
      <c r="B15" s="10" t="s">
        <v>28</v>
      </c>
      <c r="C15" s="14">
        <v>2000</v>
      </c>
      <c r="D15" s="15"/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15">
        <v>182856.48</v>
      </c>
      <c r="L15" s="34">
        <v>0</v>
      </c>
    </row>
    <row r="16" spans="1:27" x14ac:dyDescent="0.25">
      <c r="A16" s="10" t="s">
        <v>29</v>
      </c>
      <c r="B16" s="10" t="s">
        <v>30</v>
      </c>
      <c r="C16" s="14">
        <v>1000</v>
      </c>
      <c r="D16" s="15"/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15">
        <v>420000</v>
      </c>
      <c r="L16" s="34">
        <v>0</v>
      </c>
    </row>
    <row r="17" spans="1:27" x14ac:dyDescent="0.25">
      <c r="A17" s="10" t="s">
        <v>31</v>
      </c>
      <c r="B17" s="10" t="s">
        <v>32</v>
      </c>
      <c r="C17" s="14">
        <v>1000</v>
      </c>
      <c r="D17" s="15"/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</row>
    <row r="18" spans="1:27" ht="15" customHeight="1" x14ac:dyDescent="0.25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L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13" customFormat="1" x14ac:dyDescent="0.25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4">
        <v>0</v>
      </c>
      <c r="J19" s="15">
        <v>1088500</v>
      </c>
      <c r="K19" s="15">
        <v>550500</v>
      </c>
      <c r="L19" s="15">
        <v>546000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6" t="s">
        <v>37</v>
      </c>
      <c r="B20" s="16" t="s">
        <v>38</v>
      </c>
      <c r="C20" s="34">
        <v>0</v>
      </c>
      <c r="D20" s="15"/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13" customFormat="1" x14ac:dyDescent="0.25">
      <c r="A21" s="16" t="s">
        <v>39</v>
      </c>
      <c r="B21" s="16" t="s">
        <v>40</v>
      </c>
      <c r="C21" s="34">
        <v>0</v>
      </c>
      <c r="D21" s="15"/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x14ac:dyDescent="0.25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</row>
    <row r="23" spans="1:27" s="20" customFormat="1" x14ac:dyDescent="0.25">
      <c r="A23" s="16" t="s">
        <v>43</v>
      </c>
      <c r="B23" s="16" t="s">
        <v>44</v>
      </c>
      <c r="C23" s="34">
        <v>0</v>
      </c>
      <c r="D23" s="15"/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</row>
    <row r="24" spans="1:27" ht="15" customHeight="1" x14ac:dyDescent="0.25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25">
      <c r="A25" s="10" t="s">
        <v>47</v>
      </c>
      <c r="B25" s="10" t="s">
        <v>48</v>
      </c>
      <c r="C25" s="14">
        <v>360000</v>
      </c>
      <c r="D25" s="15"/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</row>
    <row r="26" spans="1:27" x14ac:dyDescent="0.25">
      <c r="A26" s="9" t="s">
        <v>49</v>
      </c>
      <c r="B26" s="10" t="s">
        <v>50</v>
      </c>
      <c r="C26" s="34">
        <v>0</v>
      </c>
      <c r="D26" s="35"/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19" customFormat="1" x14ac:dyDescent="0.25">
      <c r="A27" s="16" t="s">
        <v>51</v>
      </c>
      <c r="B27" s="16" t="s">
        <v>52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</row>
    <row r="28" spans="1:27" ht="15" customHeight="1" x14ac:dyDescent="0.25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L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s="6" customFormat="1" x14ac:dyDescent="0.25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6" customFormat="1" x14ac:dyDescent="0.25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</row>
    <row r="32" spans="1:27" s="6" customFormat="1" ht="15" customHeight="1" x14ac:dyDescent="0.25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27" ht="15" customHeight="1" x14ac:dyDescent="0.25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SUM(L34:L45)</f>
        <v>52589.37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5">
      <c r="A34" s="10" t="s">
        <v>64</v>
      </c>
      <c r="B34" s="10" t="s">
        <v>65</v>
      </c>
      <c r="C34" s="14">
        <v>240000</v>
      </c>
      <c r="D34" s="15"/>
      <c r="E34" s="34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4">
        <v>0</v>
      </c>
    </row>
    <row r="35" spans="1:27" s="13" customFormat="1" x14ac:dyDescent="0.25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23" customFormat="1" x14ac:dyDescent="0.25">
      <c r="A36" s="10" t="s">
        <v>68</v>
      </c>
      <c r="B36" s="10" t="s">
        <v>69</v>
      </c>
      <c r="C36" s="14">
        <v>4419</v>
      </c>
      <c r="D36" s="15"/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27" s="13" customFormat="1" x14ac:dyDescent="0.25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6" customFormat="1" x14ac:dyDescent="0.25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4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4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6" customFormat="1" x14ac:dyDescent="0.25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4">
        <v>0</v>
      </c>
      <c r="G39" s="15">
        <v>600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0" t="s">
        <v>76</v>
      </c>
      <c r="B40" s="10" t="s">
        <v>77</v>
      </c>
      <c r="C40" s="14">
        <v>6600</v>
      </c>
      <c r="D40" s="15"/>
      <c r="E40" s="34">
        <v>0</v>
      </c>
      <c r="F40" s="34">
        <v>0</v>
      </c>
      <c r="G40" s="15">
        <v>2752</v>
      </c>
      <c r="H40" s="34">
        <v>0</v>
      </c>
      <c r="I40" s="15">
        <v>618</v>
      </c>
      <c r="J40" s="15">
        <v>1013</v>
      </c>
      <c r="K40" s="15">
        <v>0</v>
      </c>
      <c r="L40" s="15">
        <v>984</v>
      </c>
    </row>
    <row r="41" spans="1:27" ht="15" customHeight="1" x14ac:dyDescent="0.25">
      <c r="A41" s="9" t="s">
        <v>78</v>
      </c>
      <c r="B41" s="10" t="s">
        <v>79</v>
      </c>
      <c r="C41" s="34">
        <v>0</v>
      </c>
      <c r="D41" s="34"/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" customHeight="1" x14ac:dyDescent="0.25">
      <c r="A42" s="9" t="s">
        <v>80</v>
      </c>
      <c r="B42" s="10" t="s">
        <v>81</v>
      </c>
      <c r="C42" s="36">
        <f>+C43</f>
        <v>300000</v>
      </c>
      <c r="D42" s="34"/>
      <c r="E42" s="34">
        <v>0</v>
      </c>
      <c r="F42" s="36">
        <f t="shared" ref="F42:L42" si="4">+F43</f>
        <v>17920</v>
      </c>
      <c r="G42" s="36">
        <f t="shared" si="4"/>
        <v>66780</v>
      </c>
      <c r="H42" s="34">
        <f t="shared" si="4"/>
        <v>0</v>
      </c>
      <c r="I42" s="34">
        <f t="shared" si="4"/>
        <v>18740</v>
      </c>
      <c r="J42" s="34">
        <f t="shared" si="4"/>
        <v>44390</v>
      </c>
      <c r="K42" s="34">
        <f t="shared" si="4"/>
        <v>5630</v>
      </c>
      <c r="L42" s="34">
        <f t="shared" si="4"/>
        <v>5750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5">
      <c r="A43" s="10" t="s">
        <v>82</v>
      </c>
      <c r="B43" s="10" t="s">
        <v>83</v>
      </c>
      <c r="C43" s="14">
        <v>300000</v>
      </c>
      <c r="D43" s="34"/>
      <c r="E43" s="34">
        <v>0</v>
      </c>
      <c r="F43" s="15">
        <v>17920</v>
      </c>
      <c r="G43" s="15">
        <v>66780</v>
      </c>
      <c r="H43" s="34">
        <v>0</v>
      </c>
      <c r="I43" s="15">
        <v>18740</v>
      </c>
      <c r="J43" s="15">
        <v>44390</v>
      </c>
      <c r="K43" s="15">
        <v>5630</v>
      </c>
      <c r="L43" s="15">
        <v>5750</v>
      </c>
    </row>
    <row r="44" spans="1:27" x14ac:dyDescent="0.25">
      <c r="A44" s="9" t="s">
        <v>84</v>
      </c>
      <c r="B44" s="10" t="s">
        <v>85</v>
      </c>
      <c r="C44" s="34">
        <v>0</v>
      </c>
      <c r="D44" s="15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27" ht="15" customHeight="1" x14ac:dyDescent="0.25">
      <c r="A45" s="9" t="s">
        <v>86</v>
      </c>
      <c r="B45" s="10" t="s">
        <v>87</v>
      </c>
      <c r="C45" s="34">
        <v>0</v>
      </c>
      <c r="D45" s="36"/>
      <c r="E45" s="34">
        <v>0</v>
      </c>
      <c r="F45" s="34">
        <v>0</v>
      </c>
      <c r="G45" s="34">
        <v>0</v>
      </c>
      <c r="H45" s="34">
        <v>0</v>
      </c>
      <c r="I45" s="34">
        <v>11925.38</v>
      </c>
      <c r="J45" s="34">
        <v>0</v>
      </c>
      <c r="K45" s="34">
        <v>0</v>
      </c>
      <c r="L45" s="34"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" customHeight="1" x14ac:dyDescent="0.25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L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2.75" customHeight="1" x14ac:dyDescent="0.25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</row>
    <row r="48" spans="1:27" ht="27.6" x14ac:dyDescent="0.25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5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</row>
    <row r="50" spans="1:27" x14ac:dyDescent="0.25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</row>
    <row r="51" spans="1:27" ht="15" customHeight="1" x14ac:dyDescent="0.25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5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</row>
    <row r="53" spans="1:27" x14ac:dyDescent="0.25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</row>
    <row r="54" spans="1:27" ht="15" customHeight="1" x14ac:dyDescent="0.25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s="6" customFormat="1" ht="15" customHeight="1" x14ac:dyDescent="0.25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27" ht="15" customHeight="1" x14ac:dyDescent="0.25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x14ac:dyDescent="0.25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</row>
    <row r="58" spans="1:27" ht="15" customHeight="1" x14ac:dyDescent="0.25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x14ac:dyDescent="0.25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s="25" customFormat="1" x14ac:dyDescent="0.25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4">
        <v>15930</v>
      </c>
      <c r="L60" s="21">
        <v>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s="25" customFormat="1" x14ac:dyDescent="0.25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s="25" customFormat="1" x14ac:dyDescent="0.25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" customHeight="1" x14ac:dyDescent="0.25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5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4">
        <v>14235.92</v>
      </c>
      <c r="I64" s="21">
        <v>0</v>
      </c>
      <c r="J64" s="21">
        <v>0</v>
      </c>
      <c r="K64" s="21">
        <v>0</v>
      </c>
      <c r="L64" s="21">
        <v>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s="25" customFormat="1" x14ac:dyDescent="0.25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s="25" customFormat="1" x14ac:dyDescent="0.25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" customHeight="1" x14ac:dyDescent="0.25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" customHeight="1" x14ac:dyDescent="0.25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x14ac:dyDescent="0.25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" customHeight="1" x14ac:dyDescent="0.25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" customHeight="1" x14ac:dyDescent="0.25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L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x14ac:dyDescent="0.25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s="25" customFormat="1" x14ac:dyDescent="0.25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7.6" x14ac:dyDescent="0.25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" customHeight="1" x14ac:dyDescent="0.25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>SUM(H76:H82)</f>
        <v>119633.98</v>
      </c>
      <c r="I75" s="11">
        <f>SUM(I76:I82)</f>
        <v>13540.5</v>
      </c>
      <c r="J75" s="21">
        <f>SUM(J76:J82)</f>
        <v>0</v>
      </c>
      <c r="K75" s="21">
        <f>SUM(K76:K82)</f>
        <v>0</v>
      </c>
      <c r="L75" s="21">
        <f>SUM(L76:L82)</f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x14ac:dyDescent="0.25">
      <c r="A76" s="10" t="s">
        <v>139</v>
      </c>
      <c r="B76" s="10" t="s">
        <v>256</v>
      </c>
      <c r="C76" s="14">
        <v>40000</v>
      </c>
      <c r="D76" s="14"/>
      <c r="E76" s="34">
        <v>0</v>
      </c>
      <c r="F76" s="34">
        <v>0</v>
      </c>
      <c r="G76" s="34">
        <v>0</v>
      </c>
      <c r="H76" s="15">
        <v>23322.94</v>
      </c>
      <c r="I76" s="34">
        <v>0</v>
      </c>
      <c r="J76" s="34">
        <v>0</v>
      </c>
      <c r="K76" s="34">
        <v>0</v>
      </c>
      <c r="L76" s="34">
        <v>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s="25" customFormat="1" x14ac:dyDescent="0.25">
      <c r="A77" s="10" t="s">
        <v>140</v>
      </c>
      <c r="B77" s="10" t="s">
        <v>257</v>
      </c>
      <c r="C77" s="14">
        <v>24000</v>
      </c>
      <c r="D77" s="14"/>
      <c r="E77" s="34">
        <v>0</v>
      </c>
      <c r="F77" s="34">
        <v>0</v>
      </c>
      <c r="G77" s="34">
        <v>0</v>
      </c>
      <c r="H77" s="15">
        <v>96311.039999999994</v>
      </c>
      <c r="I77" s="15">
        <v>13540.5</v>
      </c>
      <c r="J77" s="34">
        <v>0</v>
      </c>
      <c r="K77" s="34">
        <v>0</v>
      </c>
      <c r="L77" s="34">
        <v>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s="25" customFormat="1" x14ac:dyDescent="0.25">
      <c r="A78" s="10" t="s">
        <v>141</v>
      </c>
      <c r="B78" s="10" t="s">
        <v>258</v>
      </c>
      <c r="C78" s="14">
        <v>40000</v>
      </c>
      <c r="D78" s="14"/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s="25" customFormat="1" x14ac:dyDescent="0.25">
      <c r="A79" s="10" t="s">
        <v>142</v>
      </c>
      <c r="B79" s="10" t="s">
        <v>259</v>
      </c>
      <c r="C79" s="14">
        <v>20000</v>
      </c>
      <c r="D79" s="14"/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s="25" customFormat="1" x14ac:dyDescent="0.25">
      <c r="A80" s="10" t="s">
        <v>266</v>
      </c>
      <c r="B80" s="10" t="s">
        <v>268</v>
      </c>
      <c r="C80" s="21">
        <v>0</v>
      </c>
      <c r="D80" s="14"/>
      <c r="E80" s="34"/>
      <c r="F80" s="34"/>
      <c r="G80" s="34"/>
      <c r="H80" s="34"/>
      <c r="I80" s="34"/>
      <c r="J80" s="34"/>
      <c r="K80" s="34"/>
      <c r="L80" s="34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25" customFormat="1" x14ac:dyDescent="0.25">
      <c r="A81" s="10" t="s">
        <v>267</v>
      </c>
      <c r="B81" s="10" t="s">
        <v>269</v>
      </c>
      <c r="C81" s="21">
        <v>0</v>
      </c>
      <c r="D81" s="14"/>
      <c r="E81" s="34"/>
      <c r="F81" s="34"/>
      <c r="G81" s="34"/>
      <c r="H81" s="34"/>
      <c r="I81" s="34"/>
      <c r="J81" s="34"/>
      <c r="K81" s="34"/>
      <c r="L81" s="34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25" customFormat="1" x14ac:dyDescent="0.25">
      <c r="A82" s="10" t="s">
        <v>143</v>
      </c>
      <c r="B82" s="10" t="s">
        <v>260</v>
      </c>
      <c r="C82" s="14">
        <v>729886</v>
      </c>
      <c r="D82" s="14"/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6" customFormat="1" ht="15" customHeight="1" x14ac:dyDescent="0.25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27" ht="15" customHeight="1" x14ac:dyDescent="0.25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s="25" customFormat="1" x14ac:dyDescent="0.25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" customHeight="1" x14ac:dyDescent="0.25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" customHeight="1" x14ac:dyDescent="0.25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" customHeight="1" x14ac:dyDescent="0.25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" customHeight="1" x14ac:dyDescent="0.25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" customHeight="1" x14ac:dyDescent="0.25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" customHeight="1" x14ac:dyDescent="0.25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" customHeight="1" x14ac:dyDescent="0.25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s="6" customFormat="1" ht="15" customHeight="1" x14ac:dyDescent="0.25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27" ht="15" customHeight="1" x14ac:dyDescent="0.25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" customHeight="1" x14ac:dyDescent="0.25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" customHeight="1" x14ac:dyDescent="0.25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" customHeight="1" x14ac:dyDescent="0.25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" customHeight="1" x14ac:dyDescent="0.25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" customHeight="1" x14ac:dyDescent="0.25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" customHeight="1" x14ac:dyDescent="0.25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s="6" customFormat="1" ht="15" customHeight="1" x14ac:dyDescent="0.25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27" ht="15" customHeight="1" x14ac:dyDescent="0.25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x14ac:dyDescent="0.25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x14ac:dyDescent="0.25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25" customFormat="1" x14ac:dyDescent="0.25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" customHeight="1" x14ac:dyDescent="0.25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" customHeight="1" x14ac:dyDescent="0.25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" customHeight="1" x14ac:dyDescent="0.25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" customHeight="1" x14ac:dyDescent="0.25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" customHeight="1" x14ac:dyDescent="0.25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" customHeight="1" x14ac:dyDescent="0.25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" customHeight="1" x14ac:dyDescent="0.25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" customHeight="1" x14ac:dyDescent="0.25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s="6" customFormat="1" ht="15" customHeight="1" x14ac:dyDescent="0.25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27" ht="15" customHeight="1" x14ac:dyDescent="0.25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" customHeight="1" x14ac:dyDescent="0.25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" customHeight="1" x14ac:dyDescent="0.25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27.75" customHeight="1" x14ac:dyDescent="0.25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s="6" customFormat="1" ht="15" customHeight="1" x14ac:dyDescent="0.25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27" ht="15" customHeight="1" x14ac:dyDescent="0.25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" customHeight="1" x14ac:dyDescent="0.25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" customHeight="1" x14ac:dyDescent="0.25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" customHeight="1" x14ac:dyDescent="0.25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" customHeight="1" x14ac:dyDescent="0.25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s="6" customFormat="1" ht="15" customHeight="1" x14ac:dyDescent="0.25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27" ht="15" customHeight="1" x14ac:dyDescent="0.25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" customHeight="1" x14ac:dyDescent="0.25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" customHeight="1" x14ac:dyDescent="0.25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" customHeight="1" x14ac:dyDescent="0.25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8" customHeight="1" x14ac:dyDescent="0.25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5873284.3300000001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s="6" customFormat="1" ht="15" customHeight="1" x14ac:dyDescent="0.25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27" ht="15" customHeight="1" x14ac:dyDescent="0.25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" customHeight="1" x14ac:dyDescent="0.25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" customHeight="1" x14ac:dyDescent="0.25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" customHeight="1" x14ac:dyDescent="0.25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" customHeight="1" x14ac:dyDescent="0.25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" customHeight="1" x14ac:dyDescent="0.25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" customHeight="1" x14ac:dyDescent="0.25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" customHeight="1" x14ac:dyDescent="0.25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8" customHeight="1" x14ac:dyDescent="0.25">
      <c r="A140" s="26"/>
      <c r="B140" s="27" t="s">
        <v>242</v>
      </c>
      <c r="C140" s="12">
        <f>SUM(C132:C139)</f>
        <v>0</v>
      </c>
      <c r="D140" s="12"/>
      <c r="E140" s="12">
        <f t="shared" ref="E140:L140" si="7">SUM(E132:E139)</f>
        <v>0</v>
      </c>
      <c r="F140" s="12">
        <f t="shared" si="7"/>
        <v>0</v>
      </c>
      <c r="G140" s="12">
        <f t="shared" si="7"/>
        <v>0</v>
      </c>
      <c r="H140" s="12">
        <f t="shared" si="7"/>
        <v>0</v>
      </c>
      <c r="I140" s="12">
        <f t="shared" si="7"/>
        <v>0</v>
      </c>
      <c r="J140" s="12">
        <f t="shared" si="7"/>
        <v>0</v>
      </c>
      <c r="K140" s="12">
        <f t="shared" si="7"/>
        <v>0</v>
      </c>
      <c r="L140" s="12">
        <f t="shared" si="7"/>
        <v>0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7.25" customHeight="1" x14ac:dyDescent="0.25">
      <c r="A141" s="42"/>
      <c r="B141" s="42"/>
      <c r="I141" s="29"/>
      <c r="J141" s="29"/>
      <c r="K141" s="29"/>
      <c r="L141" s="29"/>
    </row>
    <row r="142" spans="1:27" ht="18" customHeight="1" x14ac:dyDescent="0.25">
      <c r="A142" s="26"/>
      <c r="B142" s="27" t="s">
        <v>243</v>
      </c>
      <c r="C142" s="12">
        <f>C130+C140</f>
        <v>94739958</v>
      </c>
      <c r="D142" s="12"/>
      <c r="E142" s="12">
        <f t="shared" ref="E142:K142" si="8">E130+E140</f>
        <v>5325732.43</v>
      </c>
      <c r="F142" s="12">
        <f t="shared" si="8"/>
        <v>6016041.6799999997</v>
      </c>
      <c r="G142" s="12">
        <f t="shared" si="8"/>
        <v>5968132.04</v>
      </c>
      <c r="H142" s="12">
        <f t="shared" si="8"/>
        <v>5772041.9199999999</v>
      </c>
      <c r="I142" s="12">
        <f t="shared" si="8"/>
        <v>5860840.6800000006</v>
      </c>
      <c r="J142" s="12">
        <f t="shared" si="8"/>
        <v>6538708.7999999998</v>
      </c>
      <c r="K142" s="12">
        <f t="shared" si="8"/>
        <v>6437936.7300000004</v>
      </c>
      <c r="L142" s="12">
        <f>L130+L140</f>
        <v>5873284.3300000001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s="30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43" t="s">
        <v>244</v>
      </c>
      <c r="B144" s="43"/>
      <c r="C144" s="43"/>
      <c r="D144" s="43"/>
    </row>
    <row r="145" spans="1:27" s="30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34.200000000000003" customHeight="1" x14ac:dyDescent="0.25">
      <c r="A146" s="42"/>
      <c r="B146" s="42"/>
      <c r="K146" s="31"/>
    </row>
    <row r="147" spans="1:27" s="13" customFormat="1" x14ac:dyDescent="0.25">
      <c r="A147" s="39" t="s">
        <v>245</v>
      </c>
      <c r="B147" s="3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39" t="s">
        <v>246</v>
      </c>
      <c r="B148" s="39"/>
    </row>
    <row r="149" spans="1:27" s="13" customFormat="1" x14ac:dyDescent="0.25">
      <c r="A149" s="39" t="s">
        <v>247</v>
      </c>
      <c r="B149" s="3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3" spans="1:27" s="13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5" spans="1:27" s="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s="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61" spans="1:27" s="13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6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s="13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s="6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s="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72" spans="1:27" s="13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s="6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s="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s="13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s="32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32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19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33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6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33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6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6" spans="1:27" s="13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92" spans="1:27" s="13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6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13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6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s="13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204" spans="1:27" s="25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s="13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s="6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11" spans="1:27" s="13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</sheetData>
  <mergeCells count="13">
    <mergeCell ref="A149:B149"/>
    <mergeCell ref="A8:B8"/>
    <mergeCell ref="A141:B141"/>
    <mergeCell ref="A144:D144"/>
    <mergeCell ref="A146:B146"/>
    <mergeCell ref="A147:B147"/>
    <mergeCell ref="A148:B148"/>
    <mergeCell ref="A7:B7"/>
    <mergeCell ref="A2:L2"/>
    <mergeCell ref="A3:L3"/>
    <mergeCell ref="A4:L4"/>
    <mergeCell ref="A5:L5"/>
    <mergeCell ref="A6:L6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B211"/>
  <sheetViews>
    <sheetView showGridLines="0" tabSelected="1" view="pageBreakPreview" topLeftCell="B55" zoomScaleNormal="100" zoomScaleSheetLayoutView="100" workbookViewId="0">
      <selection activeCell="A2" sqref="A2:M2"/>
    </sheetView>
  </sheetViews>
  <sheetFormatPr baseColWidth="10" defaultColWidth="11.5546875" defaultRowHeight="13.8" x14ac:dyDescent="0.25"/>
  <cols>
    <col min="1" max="1" width="5.5546875" style="1" customWidth="1"/>
    <col min="2" max="2" width="55.88671875" style="1" customWidth="1"/>
    <col min="3" max="3" width="13.33203125" style="1" customWidth="1"/>
    <col min="4" max="4" width="13.33203125" style="1" hidden="1" customWidth="1"/>
    <col min="5" max="8" width="11.33203125" style="1" bestFit="1" customWidth="1"/>
    <col min="9" max="13" width="11.33203125" style="1" customWidth="1"/>
    <col min="14" max="16384" width="11.5546875" style="1"/>
  </cols>
  <sheetData>
    <row r="2" spans="1:28" ht="13.9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8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8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28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8" ht="13.9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28" x14ac:dyDescent="0.25">
      <c r="A7" s="37"/>
      <c r="B7" s="37"/>
      <c r="C7" s="2"/>
      <c r="D7" s="2"/>
      <c r="E7" s="2"/>
      <c r="F7" s="2"/>
      <c r="G7" s="3"/>
      <c r="H7" s="3"/>
      <c r="I7" s="3"/>
      <c r="J7" s="3"/>
      <c r="K7" s="3"/>
      <c r="L7" s="3"/>
      <c r="M7" s="3"/>
    </row>
    <row r="8" spans="1:28" s="6" customFormat="1" ht="27.6" x14ac:dyDescent="0.25">
      <c r="A8" s="40" t="s">
        <v>5</v>
      </c>
      <c r="B8" s="41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</row>
    <row r="9" spans="1:28" s="6" customFormat="1" ht="15" customHeight="1" x14ac:dyDescent="0.25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8" ht="15" customHeight="1" x14ac:dyDescent="0.25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M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1">
        <f t="shared" si="0"/>
        <v>4414399.05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5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</row>
    <row r="12" spans="1:28" hidden="1" x14ac:dyDescent="0.25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</row>
    <row r="13" spans="1:28" hidden="1" x14ac:dyDescent="0.25">
      <c r="A13" s="10" t="s">
        <v>23</v>
      </c>
      <c r="B13" s="10" t="s">
        <v>24</v>
      </c>
      <c r="C13" s="14">
        <v>1000</v>
      </c>
      <c r="D13" s="15"/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</row>
    <row r="14" spans="1:28" s="19" customFormat="1" hidden="1" x14ac:dyDescent="0.25">
      <c r="A14" s="16" t="s">
        <v>25</v>
      </c>
      <c r="B14" s="16" t="s">
        <v>26</v>
      </c>
      <c r="C14" s="17">
        <v>5555683</v>
      </c>
      <c r="D14" s="18"/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</row>
    <row r="15" spans="1:28" hidden="1" x14ac:dyDescent="0.25">
      <c r="A15" s="10" t="s">
        <v>27</v>
      </c>
      <c r="B15" s="10" t="s">
        <v>28</v>
      </c>
      <c r="C15" s="14">
        <v>2000</v>
      </c>
      <c r="D15" s="15"/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15">
        <v>182856.48</v>
      </c>
      <c r="L15" s="34">
        <v>0</v>
      </c>
      <c r="M15" s="34">
        <v>0</v>
      </c>
    </row>
    <row r="16" spans="1:28" hidden="1" x14ac:dyDescent="0.25">
      <c r="A16" s="10" t="s">
        <v>29</v>
      </c>
      <c r="B16" s="10" t="s">
        <v>30</v>
      </c>
      <c r="C16" s="14">
        <v>1000</v>
      </c>
      <c r="D16" s="15"/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15">
        <v>420000</v>
      </c>
      <c r="L16" s="34">
        <v>0</v>
      </c>
      <c r="M16" s="34">
        <v>577650</v>
      </c>
    </row>
    <row r="17" spans="1:28" hidden="1" x14ac:dyDescent="0.25">
      <c r="A17" s="10" t="s">
        <v>31</v>
      </c>
      <c r="B17" s="10" t="s">
        <v>32</v>
      </c>
      <c r="C17" s="14">
        <v>1000</v>
      </c>
      <c r="D17" s="15"/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31149.05</v>
      </c>
    </row>
    <row r="18" spans="1:28" ht="15" customHeight="1" x14ac:dyDescent="0.25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M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1">
        <f t="shared" si="1"/>
        <v>1144500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5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4">
        <v>0</v>
      </c>
      <c r="J19" s="15">
        <v>1088500</v>
      </c>
      <c r="K19" s="15">
        <v>550500</v>
      </c>
      <c r="L19" s="15">
        <v>546000</v>
      </c>
      <c r="M19" s="34">
        <v>559500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5">
      <c r="A20" s="16" t="s">
        <v>37</v>
      </c>
      <c r="B20" s="16" t="s">
        <v>38</v>
      </c>
      <c r="C20" s="34">
        <v>0</v>
      </c>
      <c r="D20" s="15"/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5">
      <c r="A21" s="16" t="s">
        <v>39</v>
      </c>
      <c r="B21" s="16" t="s">
        <v>40</v>
      </c>
      <c r="C21" s="34">
        <v>0</v>
      </c>
      <c r="D21" s="15"/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5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</row>
    <row r="23" spans="1:28" s="20" customFormat="1" hidden="1" x14ac:dyDescent="0.25">
      <c r="A23" s="16" t="s">
        <v>43</v>
      </c>
      <c r="B23" s="16" t="s">
        <v>44</v>
      </c>
      <c r="C23" s="34">
        <v>0</v>
      </c>
      <c r="D23" s="15"/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</row>
    <row r="24" spans="1:28" ht="15" customHeight="1" x14ac:dyDescent="0.25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4"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5">
      <c r="A25" s="10" t="s">
        <v>47</v>
      </c>
      <c r="B25" s="10" t="s">
        <v>48</v>
      </c>
      <c r="C25" s="14">
        <v>360000</v>
      </c>
      <c r="D25" s="15"/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</row>
    <row r="26" spans="1:28" x14ac:dyDescent="0.25">
      <c r="A26" s="9" t="s">
        <v>49</v>
      </c>
      <c r="B26" s="10" t="s">
        <v>50</v>
      </c>
      <c r="C26" s="34">
        <v>0</v>
      </c>
      <c r="D26" s="35"/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5">
      <c r="A27" s="16" t="s">
        <v>51</v>
      </c>
      <c r="B27" s="16" t="s">
        <v>52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</row>
    <row r="28" spans="1:28" ht="15" customHeight="1" x14ac:dyDescent="0.25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M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1">
        <f t="shared" si="2"/>
        <v>572764.96000000008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5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4">
        <v>265633.95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5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4">
        <v>270197.59999999998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5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4">
        <v>36933.410000000003</v>
      </c>
    </row>
    <row r="32" spans="1:28" s="6" customFormat="1" ht="15" customHeight="1" x14ac:dyDescent="0.25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28" ht="15" customHeight="1" x14ac:dyDescent="0.25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SUM(L34:L45)</f>
        <v>52589.37</v>
      </c>
      <c r="M33" s="11">
        <f>SUM(M34:M41)</f>
        <v>179789.81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5">
      <c r="A34" s="10" t="s">
        <v>64</v>
      </c>
      <c r="B34" s="10" t="s">
        <v>65</v>
      </c>
      <c r="C34" s="14">
        <v>240000</v>
      </c>
      <c r="D34" s="15"/>
      <c r="E34" s="34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4">
        <v>0</v>
      </c>
      <c r="M34" s="15">
        <v>59486.74</v>
      </c>
    </row>
    <row r="35" spans="1:28" s="13" customFormat="1" hidden="1" x14ac:dyDescent="0.25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5">
      <c r="A36" s="10" t="s">
        <v>68</v>
      </c>
      <c r="B36" s="10" t="s">
        <v>69</v>
      </c>
      <c r="C36" s="14">
        <v>4419</v>
      </c>
      <c r="D36" s="15"/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15"/>
    </row>
    <row r="37" spans="1:28" s="13" customFormat="1" hidden="1" x14ac:dyDescent="0.25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5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4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4">
        <v>0</v>
      </c>
      <c r="M38" s="15">
        <v>78204.17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5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4">
        <v>0</v>
      </c>
      <c r="G39" s="15">
        <v>600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15">
        <v>1800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5">
      <c r="A40" s="10" t="s">
        <v>76</v>
      </c>
      <c r="B40" s="10" t="s">
        <v>77</v>
      </c>
      <c r="C40" s="14">
        <v>6600</v>
      </c>
      <c r="D40" s="15"/>
      <c r="E40" s="34">
        <v>0</v>
      </c>
      <c r="F40" s="34">
        <v>0</v>
      </c>
      <c r="G40" s="15">
        <v>2752</v>
      </c>
      <c r="H40" s="34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</row>
    <row r="41" spans="1:28" ht="15" customHeight="1" x14ac:dyDescent="0.25">
      <c r="A41" s="9" t="s">
        <v>78</v>
      </c>
      <c r="B41" s="10" t="s">
        <v>79</v>
      </c>
      <c r="C41" s="34">
        <v>0</v>
      </c>
      <c r="D41" s="34"/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" customHeight="1" x14ac:dyDescent="0.25">
      <c r="A42" s="9" t="s">
        <v>80</v>
      </c>
      <c r="B42" s="10" t="s">
        <v>81</v>
      </c>
      <c r="C42" s="36">
        <f>+C43</f>
        <v>300000</v>
      </c>
      <c r="D42" s="34"/>
      <c r="E42" s="34">
        <v>0</v>
      </c>
      <c r="F42" s="36">
        <f t="shared" ref="F42:M42" si="4">+F43</f>
        <v>17920</v>
      </c>
      <c r="G42" s="36">
        <f t="shared" si="4"/>
        <v>66780</v>
      </c>
      <c r="H42" s="34">
        <f t="shared" si="4"/>
        <v>0</v>
      </c>
      <c r="I42" s="34">
        <f t="shared" si="4"/>
        <v>18740</v>
      </c>
      <c r="J42" s="34">
        <f t="shared" si="4"/>
        <v>44390</v>
      </c>
      <c r="K42" s="34">
        <f t="shared" si="4"/>
        <v>5630</v>
      </c>
      <c r="L42" s="34">
        <f t="shared" si="4"/>
        <v>5750</v>
      </c>
      <c r="M42" s="34">
        <f t="shared" si="4"/>
        <v>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idden="1" x14ac:dyDescent="0.25">
      <c r="A43" s="10" t="s">
        <v>82</v>
      </c>
      <c r="B43" s="10" t="s">
        <v>83</v>
      </c>
      <c r="C43" s="14">
        <v>300000</v>
      </c>
      <c r="D43" s="34"/>
      <c r="E43" s="34">
        <v>0</v>
      </c>
      <c r="F43" s="15">
        <v>17920</v>
      </c>
      <c r="G43" s="15">
        <v>66780</v>
      </c>
      <c r="H43" s="34">
        <v>0</v>
      </c>
      <c r="I43" s="15">
        <v>18740</v>
      </c>
      <c r="J43" s="15">
        <v>44390</v>
      </c>
      <c r="K43" s="15">
        <v>5630</v>
      </c>
      <c r="L43" s="15">
        <v>5750</v>
      </c>
      <c r="M43" s="34">
        <v>0</v>
      </c>
    </row>
    <row r="44" spans="1:28" x14ac:dyDescent="0.25">
      <c r="A44" s="9" t="s">
        <v>84</v>
      </c>
      <c r="B44" s="10" t="s">
        <v>85</v>
      </c>
      <c r="C44" s="34">
        <v>0</v>
      </c>
      <c r="D44" s="15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</row>
    <row r="45" spans="1:28" ht="15" customHeight="1" x14ac:dyDescent="0.25">
      <c r="A45" s="9" t="s">
        <v>86</v>
      </c>
      <c r="B45" s="10" t="s">
        <v>87</v>
      </c>
      <c r="C45" s="34">
        <v>0</v>
      </c>
      <c r="D45" s="36"/>
      <c r="E45" s="34">
        <v>0</v>
      </c>
      <c r="F45" s="34">
        <v>0</v>
      </c>
      <c r="G45" s="34">
        <v>0</v>
      </c>
      <c r="H45" s="34">
        <v>0</v>
      </c>
      <c r="I45" s="34">
        <v>11925.38</v>
      </c>
      <c r="J45" s="34">
        <v>0</v>
      </c>
      <c r="K45" s="34">
        <v>0</v>
      </c>
      <c r="L45" s="34">
        <v>0</v>
      </c>
      <c r="M45" s="34">
        <v>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" customHeight="1" x14ac:dyDescent="0.25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M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1">
        <f t="shared" si="5"/>
        <v>19080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2.75" hidden="1" customHeight="1" x14ac:dyDescent="0.25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  <c r="M47" s="15">
        <v>19080</v>
      </c>
    </row>
    <row r="48" spans="1:28" ht="27.6" x14ac:dyDescent="0.25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21">
        <f>SUM(M49:M50)</f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idden="1" x14ac:dyDescent="0.25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</row>
    <row r="50" spans="1:28" hidden="1" x14ac:dyDescent="0.25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  <c r="M50" s="21">
        <v>0</v>
      </c>
    </row>
    <row r="51" spans="1:28" ht="15" customHeight="1" x14ac:dyDescent="0.25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21">
        <f>SUM(M52:M53)</f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idden="1" x14ac:dyDescent="0.25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</row>
    <row r="53" spans="1:28" hidden="1" x14ac:dyDescent="0.25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  <c r="M53" s="21">
        <v>0</v>
      </c>
    </row>
    <row r="54" spans="1:28" ht="15" customHeight="1" x14ac:dyDescent="0.25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s="6" customFormat="1" ht="15" customHeight="1" x14ac:dyDescent="0.25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28" ht="15" customHeight="1" x14ac:dyDescent="0.25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21">
        <f>+M57</f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idden="1" x14ac:dyDescent="0.25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  <c r="M57" s="21">
        <v>0</v>
      </c>
    </row>
    <row r="58" spans="1:28" ht="15" customHeight="1" x14ac:dyDescent="0.25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21">
        <f>SUM(M59:M62)</f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idden="1" x14ac:dyDescent="0.25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2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s="25" customFormat="1" hidden="1" x14ac:dyDescent="0.25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4">
        <v>15930</v>
      </c>
      <c r="L60" s="21">
        <v>0</v>
      </c>
      <c r="M60" s="21"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5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5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" customHeight="1" x14ac:dyDescent="0.25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idden="1" x14ac:dyDescent="0.25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4"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s="25" customFormat="1" hidden="1" x14ac:dyDescent="0.25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5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" customHeight="1" x14ac:dyDescent="0.25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" customHeight="1" x14ac:dyDescent="0.25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idden="1" x14ac:dyDescent="0.25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122200.04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" customHeight="1" x14ac:dyDescent="0.25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35979.94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" customHeight="1" x14ac:dyDescent="0.25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M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21">
        <f t="shared" si="6"/>
        <v>585000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idden="1" x14ac:dyDescent="0.25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34">
        <f>267500*2</f>
        <v>535000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s="25" customFormat="1" hidden="1" x14ac:dyDescent="0.25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34">
        <f>25000*2</f>
        <v>50000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7.6" x14ac:dyDescent="0.25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34"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" customHeight="1" x14ac:dyDescent="0.25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 t="shared" ref="H75:M75" si="7">SUM(H76:H82)</f>
        <v>119633.98</v>
      </c>
      <c r="I75" s="11">
        <f t="shared" si="7"/>
        <v>13540.5</v>
      </c>
      <c r="J75" s="21">
        <f t="shared" si="7"/>
        <v>0</v>
      </c>
      <c r="K75" s="21">
        <f t="shared" si="7"/>
        <v>0</v>
      </c>
      <c r="L75" s="21">
        <f t="shared" si="7"/>
        <v>0</v>
      </c>
      <c r="M75" s="21">
        <f t="shared" si="7"/>
        <v>95519.32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idden="1" x14ac:dyDescent="0.25">
      <c r="A76" s="10" t="s">
        <v>139</v>
      </c>
      <c r="B76" s="10" t="s">
        <v>256</v>
      </c>
      <c r="C76" s="14">
        <v>40000</v>
      </c>
      <c r="D76" s="14"/>
      <c r="E76" s="34">
        <v>0</v>
      </c>
      <c r="F76" s="34">
        <v>0</v>
      </c>
      <c r="G76" s="34">
        <v>0</v>
      </c>
      <c r="H76" s="15">
        <v>23322.94</v>
      </c>
      <c r="I76" s="34">
        <v>0</v>
      </c>
      <c r="J76" s="34">
        <v>0</v>
      </c>
      <c r="K76" s="34">
        <v>0</v>
      </c>
      <c r="L76" s="34">
        <v>0</v>
      </c>
      <c r="M76" s="34">
        <v>82342.820000000007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s="25" customFormat="1" hidden="1" x14ac:dyDescent="0.25">
      <c r="A77" s="10" t="s">
        <v>140</v>
      </c>
      <c r="B77" s="10" t="s">
        <v>257</v>
      </c>
      <c r="C77" s="14">
        <v>24000</v>
      </c>
      <c r="D77" s="14"/>
      <c r="E77" s="34">
        <v>0</v>
      </c>
      <c r="F77" s="34">
        <v>0</v>
      </c>
      <c r="G77" s="34">
        <v>0</v>
      </c>
      <c r="H77" s="15">
        <v>96311.039999999994</v>
      </c>
      <c r="I77" s="15">
        <v>13540.5</v>
      </c>
      <c r="J77" s="34">
        <v>0</v>
      </c>
      <c r="K77" s="34">
        <v>0</v>
      </c>
      <c r="L77" s="34">
        <v>0</v>
      </c>
      <c r="M77" s="34">
        <v>0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5">
      <c r="A78" s="10" t="s">
        <v>141</v>
      </c>
      <c r="B78" s="10" t="s">
        <v>258</v>
      </c>
      <c r="C78" s="14">
        <v>40000</v>
      </c>
      <c r="D78" s="14"/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5">
      <c r="A79" s="10" t="s">
        <v>142</v>
      </c>
      <c r="B79" s="10" t="s">
        <v>259</v>
      </c>
      <c r="C79" s="14">
        <v>20000</v>
      </c>
      <c r="D79" s="14"/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7276.5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5">
      <c r="A80" s="10" t="s">
        <v>266</v>
      </c>
      <c r="B80" s="10" t="s">
        <v>268</v>
      </c>
      <c r="C80" s="21">
        <v>0</v>
      </c>
      <c r="D80" s="14"/>
      <c r="E80" s="34"/>
      <c r="F80" s="34"/>
      <c r="G80" s="34"/>
      <c r="H80" s="34"/>
      <c r="I80" s="34"/>
      <c r="J80" s="34"/>
      <c r="K80" s="34"/>
      <c r="L80" s="34"/>
      <c r="M80" s="34">
        <v>0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5">
      <c r="A81" s="10" t="s">
        <v>267</v>
      </c>
      <c r="B81" s="10" t="s">
        <v>269</v>
      </c>
      <c r="C81" s="21">
        <v>0</v>
      </c>
      <c r="D81" s="14"/>
      <c r="E81" s="34"/>
      <c r="F81" s="34"/>
      <c r="G81" s="34"/>
      <c r="H81" s="34"/>
      <c r="I81" s="34"/>
      <c r="J81" s="34"/>
      <c r="K81" s="34"/>
      <c r="L81" s="34"/>
      <c r="M81" s="34">
        <v>5900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5">
      <c r="A82" s="10" t="s">
        <v>143</v>
      </c>
      <c r="B82" s="10" t="s">
        <v>260</v>
      </c>
      <c r="C82" s="14">
        <v>729886</v>
      </c>
      <c r="D82" s="14"/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6" customFormat="1" ht="15" customHeight="1" x14ac:dyDescent="0.25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28" ht="15" customHeight="1" x14ac:dyDescent="0.25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21">
        <f>+M85</f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s="25" customFormat="1" hidden="1" x14ac:dyDescent="0.25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21">
        <v>0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" customHeight="1" x14ac:dyDescent="0.25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" customHeight="1" x14ac:dyDescent="0.25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5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5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5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5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5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s="6" customFormat="1" ht="15" customHeight="1" x14ac:dyDescent="0.25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28" ht="15" customHeight="1" x14ac:dyDescent="0.25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" customHeight="1" x14ac:dyDescent="0.25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5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5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5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5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5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6" customFormat="1" ht="15" customHeight="1" x14ac:dyDescent="0.25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28" ht="15" customHeight="1" x14ac:dyDescent="0.25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21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idden="1" x14ac:dyDescent="0.25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idden="1" x14ac:dyDescent="0.25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21">
        <v>0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25" customFormat="1" hidden="1" x14ac:dyDescent="0.25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21">
        <v>0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" customHeight="1" x14ac:dyDescent="0.25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" customHeight="1" x14ac:dyDescent="0.25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5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5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5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5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5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5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6" customFormat="1" ht="15" customHeight="1" x14ac:dyDescent="0.25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28" ht="15" customHeight="1" x14ac:dyDescent="0.25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" customHeight="1" x14ac:dyDescent="0.25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5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27.75" customHeight="1" x14ac:dyDescent="0.25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6" customFormat="1" ht="15" customHeight="1" x14ac:dyDescent="0.25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28" ht="15" customHeight="1" x14ac:dyDescent="0.25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" customHeight="1" x14ac:dyDescent="0.25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5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5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5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6" customFormat="1" ht="15" customHeight="1" x14ac:dyDescent="0.25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28" ht="15" customHeight="1" x14ac:dyDescent="0.25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" customHeight="1" x14ac:dyDescent="0.25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5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5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8" customHeight="1" x14ac:dyDescent="0.25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5873284.3300000001</v>
      </c>
      <c r="M130" s="12">
        <f>M10+M18+M24+M26+M28+M33+M41+M42+M44+M45+M46+M48+M51+M54+M56+M58+M63+M67+M68+M70+M71+M74+M75+SUM(M84)+SUM(M94:M100)+M102+SUM(M106:M113)+SUM(M115:M118)+SUM(M120:M124)+SUM(M126:M129)+M69</f>
        <v>7169233.1200000001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6" customFormat="1" ht="15" customHeight="1" x14ac:dyDescent="0.25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28" ht="15" customHeight="1" x14ac:dyDescent="0.25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" customHeight="1" x14ac:dyDescent="0.25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5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5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5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5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5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5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8" customHeight="1" x14ac:dyDescent="0.25">
      <c r="A140" s="26"/>
      <c r="B140" s="27" t="s">
        <v>242</v>
      </c>
      <c r="C140" s="12">
        <f>SUM(C132:C139)</f>
        <v>0</v>
      </c>
      <c r="D140" s="12"/>
      <c r="E140" s="12">
        <f t="shared" ref="E140:M140" si="8">SUM(E132:E139)</f>
        <v>0</v>
      </c>
      <c r="F140" s="12">
        <f t="shared" si="8"/>
        <v>0</v>
      </c>
      <c r="G140" s="12">
        <f t="shared" si="8"/>
        <v>0</v>
      </c>
      <c r="H140" s="12">
        <f t="shared" si="8"/>
        <v>0</v>
      </c>
      <c r="I140" s="12">
        <f t="shared" si="8"/>
        <v>0</v>
      </c>
      <c r="J140" s="12">
        <f t="shared" si="8"/>
        <v>0</v>
      </c>
      <c r="K140" s="12">
        <f t="shared" si="8"/>
        <v>0</v>
      </c>
      <c r="L140" s="12">
        <f t="shared" si="8"/>
        <v>0</v>
      </c>
      <c r="M140" s="12">
        <f t="shared" si="8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7.25" customHeight="1" x14ac:dyDescent="0.25">
      <c r="A141" s="42"/>
      <c r="B141" s="42"/>
      <c r="I141" s="29"/>
      <c r="J141" s="29"/>
      <c r="K141" s="29"/>
      <c r="L141" s="29"/>
      <c r="M141" s="29"/>
    </row>
    <row r="142" spans="1:28" ht="18" customHeight="1" x14ac:dyDescent="0.25">
      <c r="A142" s="26"/>
      <c r="B142" s="27" t="s">
        <v>243</v>
      </c>
      <c r="C142" s="12">
        <f>C130+C140</f>
        <v>94739958</v>
      </c>
      <c r="D142" s="12"/>
      <c r="E142" s="12">
        <f t="shared" ref="E142:K142" si="9">E130+E140</f>
        <v>5325732.43</v>
      </c>
      <c r="F142" s="12">
        <f t="shared" si="9"/>
        <v>6016041.6799999997</v>
      </c>
      <c r="G142" s="12">
        <f t="shared" si="9"/>
        <v>5968132.04</v>
      </c>
      <c r="H142" s="12">
        <f t="shared" si="9"/>
        <v>5772041.9199999999</v>
      </c>
      <c r="I142" s="12">
        <f t="shared" si="9"/>
        <v>5860840.6800000006</v>
      </c>
      <c r="J142" s="12">
        <f t="shared" si="9"/>
        <v>6538708.7999999998</v>
      </c>
      <c r="K142" s="12">
        <f t="shared" si="9"/>
        <v>6437936.7300000004</v>
      </c>
      <c r="L142" s="12">
        <f>L130+L140</f>
        <v>5873284.3300000001</v>
      </c>
      <c r="M142" s="12">
        <f>M130+M140</f>
        <v>7169233.1200000001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30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43" t="s">
        <v>244</v>
      </c>
      <c r="B144" s="43"/>
      <c r="C144" s="43"/>
      <c r="D144" s="43"/>
    </row>
    <row r="145" spans="1:28" s="30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34.200000000000003" customHeight="1" x14ac:dyDescent="0.25">
      <c r="A146" s="42"/>
      <c r="B146" s="42"/>
      <c r="K146" s="31"/>
      <c r="M146" s="31"/>
    </row>
    <row r="147" spans="1:28" s="13" customFormat="1" x14ac:dyDescent="0.25">
      <c r="A147" s="39" t="s">
        <v>245</v>
      </c>
      <c r="B147" s="3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9" t="s">
        <v>246</v>
      </c>
      <c r="B148" s="39"/>
    </row>
    <row r="149" spans="1:28" s="13" customFormat="1" x14ac:dyDescent="0.25">
      <c r="A149" s="39" t="s">
        <v>247</v>
      </c>
      <c r="B149" s="3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3" spans="1:28" s="13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5" spans="1:28" s="6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6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61" spans="1:28" s="13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6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13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6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72" spans="1:28" s="13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6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13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32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19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33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6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33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6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6" spans="1:28" s="13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92" spans="1:28" s="13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6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13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6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13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204" spans="1:28" s="25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13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6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11" spans="1:28" s="13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</sheetData>
  <mergeCells count="13">
    <mergeCell ref="A149:B149"/>
    <mergeCell ref="A2:M2"/>
    <mergeCell ref="A3:M3"/>
    <mergeCell ref="A4:M4"/>
    <mergeCell ref="A5:M5"/>
    <mergeCell ref="A6:M6"/>
    <mergeCell ref="A8:B8"/>
    <mergeCell ref="A141:B141"/>
    <mergeCell ref="A144:D144"/>
    <mergeCell ref="A146:B146"/>
    <mergeCell ref="A147:B147"/>
    <mergeCell ref="A148:B148"/>
    <mergeCell ref="A7:B7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Presupuesto Agosto 2021</vt:lpstr>
      <vt:lpstr>Presupuesto Sept 2021</vt:lpstr>
      <vt:lpstr>'Presupuesto Agosto 2021'!Área_de_impresión</vt:lpstr>
      <vt:lpstr>'Presupuesto Sept 2021'!Área_de_impresión</vt:lpstr>
      <vt:lpstr>'Presupuesto Agosto 2021'!Títulos_a_imprimir</vt:lpstr>
      <vt:lpstr>'Presupuesto Sept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Orlando Jaquez</cp:lastModifiedBy>
  <cp:lastPrinted>2021-10-06T16:03:41Z</cp:lastPrinted>
  <dcterms:created xsi:type="dcterms:W3CDTF">2021-09-06T17:02:00Z</dcterms:created>
  <dcterms:modified xsi:type="dcterms:W3CDTF">2021-10-08T20:04:46Z</dcterms:modified>
</cp:coreProperties>
</file>