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"/>
    </mc:Choice>
  </mc:AlternateContent>
  <bookViews>
    <workbookView xWindow="0" yWindow="0" windowWidth="20490" windowHeight="7200"/>
  </bookViews>
  <sheets>
    <sheet name="Programación Presupuesto 2025" sheetId="1" r:id="rId1"/>
  </sheets>
  <definedNames>
    <definedName name="_xlnm.Print_Area" localSheetId="0">'Programación Presupuesto 2025'!$A$1:$D$177</definedName>
    <definedName name="_xlnm.Print_Titles" localSheetId="0">'Programación Presupuesto 2025'!$1:$7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27" i="1"/>
  <c r="C17" i="1"/>
  <c r="C9" i="1"/>
  <c r="C114" i="1" l="1"/>
  <c r="C113" i="1" s="1"/>
  <c r="C86" i="1"/>
  <c r="C79" i="1"/>
  <c r="C65" i="1"/>
  <c r="C55" i="1"/>
  <c r="C50" i="1"/>
  <c r="C47" i="1"/>
  <c r="C32" i="1"/>
  <c r="C75" i="1"/>
  <c r="C70" i="1"/>
  <c r="C62" i="1"/>
  <c r="C59" i="1"/>
  <c r="C45" i="1"/>
  <c r="C40" i="1"/>
  <c r="C25" i="1"/>
  <c r="C61" i="1" l="1"/>
  <c r="C23" i="1" l="1"/>
  <c r="C8" i="1" s="1"/>
  <c r="C42" i="1"/>
  <c r="C31" i="1" s="1"/>
  <c r="C155" i="1"/>
  <c r="C145" i="1" l="1"/>
  <c r="C157" i="1" s="1"/>
</calcChain>
</file>

<file path=xl/sharedStrings.xml><?xml version="1.0" encoding="utf-8"?>
<sst xmlns="http://schemas.openxmlformats.org/spreadsheetml/2006/main" count="304" uniqueCount="299">
  <si>
    <r>
      <rPr>
        <b/>
        <sz val="9"/>
        <rFont val="Calibri"/>
        <family val="2"/>
      </rPr>
      <t>TOTAL DEVENGADO:</t>
    </r>
    <r>
      <rPr>
        <sz val="9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</si>
  <si>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9"/>
        <rFont val="Calibri"/>
        <family val="2"/>
      </rPr>
      <t xml:space="preserve">PRESUPUESTO MODIFICADO: </t>
    </r>
    <r>
      <rPr>
        <sz val="9"/>
        <rFont val="Calibri"/>
        <family val="2"/>
      </rPr>
      <t>Se refiere al presupuesto aprobado en caso de que el Congreso Nacional apruebe un presupuesto complementario.</t>
    </r>
  </si>
  <si>
    <r>
      <t>PRESUPUESTO APROBADO:</t>
    </r>
    <r>
      <rPr>
        <sz val="9"/>
        <rFont val="Calibri"/>
        <family val="2"/>
      </rPr>
      <t xml:space="preserve"> Se refiere al presupuesto aprobado en la Ley de Presupuesto General del Estado.</t>
    </r>
  </si>
  <si>
    <t>INCABIDE</t>
  </si>
  <si>
    <t>Enc. Presupuesto</t>
  </si>
  <si>
    <t>Ing. Viviana Sbriz</t>
  </si>
  <si>
    <t>Preparado por: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</si>
  <si>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</si>
  <si>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TOTAL GASTOS Y APLICACIONES FINANCIERAS</t>
  </si>
  <si>
    <t>TOTAL APLICACIONES FINANCIERAS</t>
  </si>
  <si>
    <t>DISMINUCIÓN DE DEPÓSITOS FONDOS DE TERCEROS</t>
  </si>
  <si>
    <t>4.3.5</t>
  </si>
  <si>
    <t>DISMINUCIÓN DE FONDOS DE TERCEROS</t>
  </si>
  <si>
    <t>DISMINUCIÓN DE PASIVOS FINANCIEROS NO CORRIENTES</t>
  </si>
  <si>
    <t>4.2.2</t>
  </si>
  <si>
    <t xml:space="preserve"> DISMINUCIÓN DE PASIVOS FINANCIEROS CORRIENTES</t>
  </si>
  <si>
    <t>4.2.1</t>
  </si>
  <si>
    <t>DISMINUCIÓN DE PASIVOS</t>
  </si>
  <si>
    <t xml:space="preserve"> INCREMENTO DE ACTIVOS FINANCIEROS NO CORRIENTES</t>
  </si>
  <si>
    <t>4.1.2</t>
  </si>
  <si>
    <t>INCREMENTO DE ACTIVOS FINANCIEROS CORRIENTES</t>
  </si>
  <si>
    <t>4.1.1</t>
  </si>
  <si>
    <t xml:space="preserve">INCREMENTO DE ACTIVOS FINANCIEROS </t>
  </si>
  <si>
    <t>APLICACIONES FINANCIERAS</t>
  </si>
  <si>
    <t>TOTAL GASTOS</t>
  </si>
  <si>
    <t>COMISIONES Y OTROS GASTOS BANCARIOS DE LA DEUDA PÚBLICA</t>
  </si>
  <si>
    <t>2.9.4</t>
  </si>
  <si>
    <t>INTERESES DE LA DEUDA COMERCIAL</t>
  </si>
  <si>
    <t>2.9.3</t>
  </si>
  <si>
    <t>INTERESES DE LA DEUDA PÚBLICA EXTERNA</t>
  </si>
  <si>
    <t>2.9.2</t>
  </si>
  <si>
    <t>INTERESES DE LA DEUDA PÚBLICA INTERNA</t>
  </si>
  <si>
    <t>2.9.1</t>
  </si>
  <si>
    <t>GASTOS FINANCIEROS</t>
  </si>
  <si>
    <t>APORTES DE CAPITAL AL SECTOR PÚBLICO</t>
  </si>
  <si>
    <t>2.8.5</t>
  </si>
  <si>
    <t>OBLIGACIONES NEGOCIABLES</t>
  </si>
  <si>
    <t>2.8.4</t>
  </si>
  <si>
    <t>COMPRA DE ACCIONES Y PARTICIPACIONES DE CAPITAL</t>
  </si>
  <si>
    <t>2.8.3</t>
  </si>
  <si>
    <t>ADQUISICIÓN DE TÍTULOS VALORES REPRESENTATIVOS DE DEUDA</t>
  </si>
  <si>
    <t>2.8.2</t>
  </si>
  <si>
    <t>CONCESIÓN DE PRÉSTAMOS</t>
  </si>
  <si>
    <t>2.8.1</t>
  </si>
  <si>
    <t>ADQUISICIÓN DE ACTIVOS FINANCIEROS CON FINES DE POLÍTICA</t>
  </si>
  <si>
    <t>GASTOS QUE SE ASIGNARÁN DURANTE EL EJERCICIO PARA INVERSIÓN (Arts. 32-33 Ley No. 423-06)</t>
  </si>
  <si>
    <t>2.7.4</t>
  </si>
  <si>
    <t>CONSTRUCCIONES EN BIENES CONCESIONADOS</t>
  </si>
  <si>
    <t>2.7.3</t>
  </si>
  <si>
    <t>INFRAESTRUCTURA</t>
  </si>
  <si>
    <t>2.7.2</t>
  </si>
  <si>
    <t>OBRAS EN EDIFICACIONES</t>
  </si>
  <si>
    <t>2.7.1</t>
  </si>
  <si>
    <t>OBRAS</t>
  </si>
  <si>
    <t>EDIFICIOS, ESTRUCTURAS, TIERRAS, TERRENOS Y OBJETOS DE VALOR</t>
  </si>
  <si>
    <t>2.6.9</t>
  </si>
  <si>
    <t>PROGRAMAS DE INFORMÁTICA</t>
  </si>
  <si>
    <t>2.6.8.3</t>
  </si>
  <si>
    <t>BIENES INTANGIBLES</t>
  </si>
  <si>
    <t>2.6.8</t>
  </si>
  <si>
    <t xml:space="preserve">ACTIVOS BIOLÓGICOS </t>
  </si>
  <si>
    <t>2.6.7</t>
  </si>
  <si>
    <t>EQUIPOS DE DEFENSA Y SEGURIDAD</t>
  </si>
  <si>
    <t>2.6.6</t>
  </si>
  <si>
    <t>EQUIPOS DE GENERACIÓN ELÉCTRICA</t>
  </si>
  <si>
    <t>2.6.5.6</t>
  </si>
  <si>
    <t>MAQUINARIA, OTROS EQUIPOS Y HERRAMIENTAS</t>
  </si>
  <si>
    <t>2.6.5</t>
  </si>
  <si>
    <t>AUTOMÓVILES Y CAMIONES</t>
  </si>
  <si>
    <t>2.6.4.1</t>
  </si>
  <si>
    <t>VEHÍCULOS Y EQUIPO DE TRANSPORTE, TRACCIÓN Y ELEVACIÓN</t>
  </si>
  <si>
    <t>2.6.4</t>
  </si>
  <si>
    <t>EQUIPO E INSTRUMENTAL, CIENTÍFICO Y LABORATORIO</t>
  </si>
  <si>
    <t>2.6.3</t>
  </si>
  <si>
    <t>MOBILIARIO Y EQUIPO EDUCACIONAL Y RECREATIVO</t>
  </si>
  <si>
    <t>2.6.2</t>
  </si>
  <si>
    <t>ELECTROMÉSTICOS</t>
  </si>
  <si>
    <t>EQUIPOS DE TECNOLOGÍA DE LA INFORMACIÓN Y COMUNICACIÓN</t>
  </si>
  <si>
    <t>MUEBLES, EQUIPOS DE OFICINA Y ESTANTERÍA</t>
  </si>
  <si>
    <t>MOBILIARIO Y EQUIPO</t>
  </si>
  <si>
    <t>2.6.1</t>
  </si>
  <si>
    <t>BIENES MUEBLES, INMUEBLES E INTANGIBLES</t>
  </si>
  <si>
    <t>TRANSFERENCIAS CORRIENTES A OTRAS INSTITUCIONES PÚBLICAS</t>
  </si>
  <si>
    <t>2.5.9</t>
  </si>
  <si>
    <t>TRANSFERENCIAS DE CAPITAL AL SECTOR EXTERNO</t>
  </si>
  <si>
    <t>2.5.6</t>
  </si>
  <si>
    <t>TRANSFERENCIAS DE CAPITAL A INSTITUCIONES PÚBLICAS FINANCIERAS</t>
  </si>
  <si>
    <t>2.5.5</t>
  </si>
  <si>
    <t>TRANSFERENCIAS DE CAPITAL A EMPRESAS PÚBLICAS NO FINANCIERAS</t>
  </si>
  <si>
    <t>2.5.4</t>
  </si>
  <si>
    <t>TRANSFERENCIAS DE CAPITAL AL GOBIERNO GENERALES LOCALES</t>
  </si>
  <si>
    <t>2.5.3</t>
  </si>
  <si>
    <t>TRANSFERENCIAS DE CAPITAL AL GOBIERNO GENERAL NACIONAL</t>
  </si>
  <si>
    <t>2.5.2</t>
  </si>
  <si>
    <t>TRANSFERENCIAS DE CAPITAL AL SECTOR PRIVADO</t>
  </si>
  <si>
    <t>2.5.1</t>
  </si>
  <si>
    <t>TRANSFERENCIAS DE CAPITAL</t>
  </si>
  <si>
    <t>2.4.9</t>
  </si>
  <si>
    <t>TRANSFERENCIAS CORRIENTES AL SECTOR EXTERNO</t>
  </si>
  <si>
    <t>2.4.7</t>
  </si>
  <si>
    <t>SUBVENCIONES</t>
  </si>
  <si>
    <t>2.4.6</t>
  </si>
  <si>
    <t>TRANSFERENCIAS CORRIENTES A INSTITUCIONES PÚBLICAS FINANCIERAS</t>
  </si>
  <si>
    <t>2.4.5</t>
  </si>
  <si>
    <t>TRANSFERENCIAS CORRIENTES A EMPRESAS PÚBLICAS NO FINANCIERAS</t>
  </si>
  <si>
    <t>2.4.4</t>
  </si>
  <si>
    <t>TRANSFERENCIAS CORRIENTES AL GOBIERNO GENERALES LOCALES</t>
  </si>
  <si>
    <t>2.4.3</t>
  </si>
  <si>
    <t>TRANSFERENCIAS CORRIENTES AL GOBIERNO GENERAL NACIONAL</t>
  </si>
  <si>
    <t>2.4.2</t>
  </si>
  <si>
    <t>TRANSFERENCIAS CORRIENTES AL SECTOR PRIVADO</t>
  </si>
  <si>
    <t>2.4.1</t>
  </si>
  <si>
    <t xml:space="preserve">TRANSFERENCIAS CORRIENTES </t>
  </si>
  <si>
    <t>PRODUCTOS Y ÚTILES DE DEFENSA Y SEGURIDAD</t>
  </si>
  <si>
    <t>2.3.9.9.04</t>
  </si>
  <si>
    <t>PRODUCTOS Y ÚTILES VARIOS NO IDENTIFICADOS PRECEDENTEMENTE (N.I.P.)</t>
  </si>
  <si>
    <t>2.3.9.9.01</t>
  </si>
  <si>
    <t>REPUESTOS Y ACCESORIOS MENORES</t>
  </si>
  <si>
    <t>PRODUCTOS Y ÚTILES VETERINARIOS</t>
  </si>
  <si>
    <t>2.3.9.7</t>
  </si>
  <si>
    <t>PRODUCTOS ELÉCTRICOS Y AFINES</t>
  </si>
  <si>
    <t>ÚTILES DE COCINA Y COMEDOR</t>
  </si>
  <si>
    <t>ÚTILES Y MATERIALES ESCOLARES Y DE ENSEÑANZA</t>
  </si>
  <si>
    <t>2.3.9.2.02</t>
  </si>
  <si>
    <t>ÚTILES Y MATERIALES DE ESCRITORIO, OFICINA E INFORMÁTICA</t>
  </si>
  <si>
    <t>2.3.9.2.01</t>
  </si>
  <si>
    <t>MATERIALES DE LIMPIEZA</t>
  </si>
  <si>
    <t>PRODUCTOS Y ÚTILES VARIOS</t>
  </si>
  <si>
    <t>2.3.9</t>
  </si>
  <si>
    <t>GASTOS QUE SE ASIGNARAN DURANTE EL EJERCICIO (Arts. 32-33 Ley No. 423-06)</t>
  </si>
  <si>
    <t>2.3.8</t>
  </si>
  <si>
    <t>OTROS PRODUCTOS QUÍMICOS Y CONEXOS</t>
  </si>
  <si>
    <t>2.3.7.2.99</t>
  </si>
  <si>
    <t>PINTURAS, LACAS, BARNICES, DILUYENTES Y ABSORBENTES PARA PINTURA</t>
  </si>
  <si>
    <t>2.3.7.2.06</t>
  </si>
  <si>
    <t>INSECTICIDAS, FUMIGANTES Y OTROS</t>
  </si>
  <si>
    <t>2.3.7.2.05</t>
  </si>
  <si>
    <t>GASOIL</t>
  </si>
  <si>
    <t>2.3.7.1.02</t>
  </si>
  <si>
    <t>GASOLINA</t>
  </si>
  <si>
    <t>2.3.7.1.01</t>
  </si>
  <si>
    <t>COMBUSTIBLES, LUBRICANTES, PRODUCTOS QUÍMICOS Y CONEXOS</t>
  </si>
  <si>
    <t>2.3.7</t>
  </si>
  <si>
    <t>HERRAMIENTAS MENORES</t>
  </si>
  <si>
    <t>2.3.6.3.04</t>
  </si>
  <si>
    <t>PRODUCTOS DE MINERALES, METÁLICOS Y NO METÁLICOS</t>
  </si>
  <si>
    <t>2.3.6</t>
  </si>
  <si>
    <t>LLANTAS Y NEUMÁTICOS</t>
  </si>
  <si>
    <t>PRODUCTOS DE CUERO, CAUCHO Y PLÁSTICO</t>
  </si>
  <si>
    <t>2.3.5</t>
  </si>
  <si>
    <t>PRODUCTOS FARMACÉUTICOS</t>
  </si>
  <si>
    <t>2.3.4</t>
  </si>
  <si>
    <t>ESPECIES TIMBRADAS Y VALORADAS</t>
  </si>
  <si>
    <t>2.3.3.6</t>
  </si>
  <si>
    <t>PRODUCTOS DE PAPEL Y CARTÓN</t>
  </si>
  <si>
    <t>2.3.3.2</t>
  </si>
  <si>
    <t>PAPEL DE ESCRITORIO</t>
  </si>
  <si>
    <t>2.3.3.1</t>
  </si>
  <si>
    <t>PRODUCTOS DE PAPEL, CARTÓN E IMPRESOS</t>
  </si>
  <si>
    <t>2.3.3</t>
  </si>
  <si>
    <t>CALZADOS</t>
  </si>
  <si>
    <t>PRENDAS Y ACCESORIOS DE VESTIR</t>
  </si>
  <si>
    <t>ACABADOS TEXTILES</t>
  </si>
  <si>
    <t xml:space="preserve">HILADOS, FIBRAS Y TELAS </t>
  </si>
  <si>
    <t>TEXTILES Y VESTUARIOS</t>
  </si>
  <si>
    <t>2.3.2</t>
  </si>
  <si>
    <t>PRODUCTOS FORESTALES</t>
  </si>
  <si>
    <t>3.3.1.1.03</t>
  </si>
  <si>
    <t xml:space="preserve">ALIMENTOS Y BEBIDAS PARA PERSONAS </t>
  </si>
  <si>
    <t>2.3.1.1.01</t>
  </si>
  <si>
    <t>ALIMENTOS Y PRODUCTOS AGROFORESTALES</t>
  </si>
  <si>
    <t>2.3.1</t>
  </si>
  <si>
    <t>MATERIALES Y SUMINISTROS</t>
  </si>
  <si>
    <t>OTRAS CONSTRATACIONES DE SERVICIOS</t>
  </si>
  <si>
    <t>2.2.9.1.01</t>
  </si>
  <si>
    <t>2.2.9</t>
  </si>
  <si>
    <t>SERVICIOS DE CAPACITACIÓN</t>
  </si>
  <si>
    <t>2.2.8.7.04</t>
  </si>
  <si>
    <t>SERVICIOS JURÍDICOS</t>
  </si>
  <si>
    <t>2.2.8.7.02</t>
  </si>
  <si>
    <t>FUMIGACIÓN</t>
  </si>
  <si>
    <t>2.2.8.5.01</t>
  </si>
  <si>
    <t>OTROS SERVICIOS NO INCLUIDOS EN CONCEPTOS ANTERIORES</t>
  </si>
  <si>
    <t>2.2.8</t>
  </si>
  <si>
    <t>SERVICIOS DE MANTENIMIENTO, REPARACIÓN, DESMONTE E INSTALACIÓN</t>
  </si>
  <si>
    <t>2.2.7.2.08</t>
  </si>
  <si>
    <t>MANTENIMIENTO Y REPARACIÓN DE EQUIPOS INDUSTRIALES Y PRODUCCIÓN</t>
  </si>
  <si>
    <t>2.2.7.2.07</t>
  </si>
  <si>
    <t>MANTENIMIENTO Y REPARACIÓN MAQUINARIAS</t>
  </si>
  <si>
    <t>2.2.7.2.06</t>
  </si>
  <si>
    <t>MANTENIMIENTO Y REPARACIÓN TECNOLOGÍA</t>
  </si>
  <si>
    <t>2.2.7.2.02</t>
  </si>
  <si>
    <t>SERVICIOS DE CONSERVACIÓN, REPARACIONES MENORES E INSTALACIONES TEMPORALES</t>
  </si>
  <si>
    <t>2.2.7</t>
  </si>
  <si>
    <t>SEGUROS DE PERSONAS</t>
  </si>
  <si>
    <t>2.2.6.3</t>
  </si>
  <si>
    <t>SEGUROS DE BIENES MUEBLES</t>
  </si>
  <si>
    <t>2.2.6.2</t>
  </si>
  <si>
    <t>SEGUROS</t>
  </si>
  <si>
    <t>2.2.6</t>
  </si>
  <si>
    <t>HOSPEDAJE</t>
  </si>
  <si>
    <t>2.2.5.1.02</t>
  </si>
  <si>
    <t>ALQUILERES Y RENTAS</t>
  </si>
  <si>
    <t>2.2.5</t>
  </si>
  <si>
    <t>TRANSPORTE Y ALMACENAJE</t>
  </si>
  <si>
    <t>2.2.4</t>
  </si>
  <si>
    <t xml:space="preserve">VIATICOS DENTRO DEL PAIS                 </t>
  </si>
  <si>
    <t>2.2.3.1.01</t>
  </si>
  <si>
    <t>VIÁTICOS</t>
  </si>
  <si>
    <t>2.2.3</t>
  </si>
  <si>
    <t>PUBLICIDAD, IMPRESIÓN Y ENCUADERNACIÓN</t>
  </si>
  <si>
    <t xml:space="preserve">2.2.2 </t>
  </si>
  <si>
    <t>RECOLECCION DE RESIDUOS SOLIDOS</t>
  </si>
  <si>
    <t>2.2.1.8.01</t>
  </si>
  <si>
    <t>AGUA</t>
  </si>
  <si>
    <t>2.2.1.7.01</t>
  </si>
  <si>
    <t xml:space="preserve">ENERGIA ELECTRICA                                            </t>
  </si>
  <si>
    <t>2.2.1.6.01</t>
  </si>
  <si>
    <t>SERVICIO DE INTERNET Y TELEVISION POR CABLE</t>
  </si>
  <si>
    <t>2.2.1.5.01</t>
  </si>
  <si>
    <t>TELEFAX Y CORREOS</t>
  </si>
  <si>
    <t>2.2.1.4.01</t>
  </si>
  <si>
    <t>TELEFONO LOCAL</t>
  </si>
  <si>
    <t>2.2.1.3.01</t>
  </si>
  <si>
    <t>SERVICIOS TELEFONICO DE LARGA DISTANCIA</t>
  </si>
  <si>
    <t>2.2.1.2.01</t>
  </si>
  <si>
    <t>SERVICIOS BÁSICOS</t>
  </si>
  <si>
    <t>2.2.1</t>
  </si>
  <si>
    <t>CONTRATACIÓN DE SERVICIOS</t>
  </si>
  <si>
    <t>CONTRIBUCIONES AL SEGURO DE RIESGO LABORAL</t>
  </si>
  <si>
    <t>2.1.5.3.01</t>
  </si>
  <si>
    <t>CONTRIBUCIONES AL SEGURO DE PENSIONES</t>
  </si>
  <si>
    <t>2.1.5.2.01</t>
  </si>
  <si>
    <t xml:space="preserve">CONTRIBUCIONES AL SEGURO DE SALUD    </t>
  </si>
  <si>
    <t>2.1.5.1.01</t>
  </si>
  <si>
    <t>CONTRIBUCIONES A LA SEGURIDAD SOCIAL</t>
  </si>
  <si>
    <t>2.1.5</t>
  </si>
  <si>
    <t>GRATIFICACIONES Y BONIFICACIONES</t>
  </si>
  <si>
    <t>2.1.4</t>
  </si>
  <si>
    <t xml:space="preserve">GASTOS DE REPRESENTACION EN EL PAIS   </t>
  </si>
  <si>
    <t>2.1.3.2.01</t>
  </si>
  <si>
    <t>DIETAS Y GASTOS DE REPRESENTACIÓN</t>
  </si>
  <si>
    <t>2.1.3</t>
  </si>
  <si>
    <t>COMPENSACIÓN POR CUMPLIMIENTOS DE INDICADORES</t>
  </si>
  <si>
    <t>2.1.2.2.10</t>
  </si>
  <si>
    <t>BONO DESEMPEÑO CARRERA</t>
  </si>
  <si>
    <t>2.1.2.2.09</t>
  </si>
  <si>
    <t>INCENTIVO POR RENDIMIENTO INDIVIDUAL</t>
  </si>
  <si>
    <t>2.1.2.2.06</t>
  </si>
  <si>
    <t>COMPENSACION SERVICIOS DE SEGURIDAD</t>
  </si>
  <si>
    <t>2.1.2.2.05</t>
  </si>
  <si>
    <t>COMPENSACION POR GASTOS DE ALIMENTACION</t>
  </si>
  <si>
    <t>2.1.2.2.01</t>
  </si>
  <si>
    <t>SOBRESUELDOS</t>
  </si>
  <si>
    <t>2.1.2</t>
  </si>
  <si>
    <t>PROPORCION DE VACACIONES NO DISFRUDAS</t>
  </si>
  <si>
    <t>2.1.1.5.04</t>
  </si>
  <si>
    <t xml:space="preserve">PRESTACION LABORAL POR DESVINCULACION </t>
  </si>
  <si>
    <t>2.1.1.5.03</t>
  </si>
  <si>
    <t>PAGO DE PRORCENTAJE POR DESVINCULACION DE CARGO</t>
  </si>
  <si>
    <t>2.1.1.5.02</t>
  </si>
  <si>
    <t>SUELDO ANUAL NO.13</t>
  </si>
  <si>
    <t>2.1.1.4.01</t>
  </si>
  <si>
    <t>SUELDOS AL PERSONAL FIJO EN TRAMITE DE PENSIONES</t>
  </si>
  <si>
    <t>2.1.1.3.01</t>
  </si>
  <si>
    <t>REMUNERACIONES AL PERSONAL DE CARÁCTER TEMPORAL</t>
  </si>
  <si>
    <t>2.1.1.2.08</t>
  </si>
  <si>
    <t>REMUNERACIONES AL PERSONAL FIJO</t>
  </si>
  <si>
    <t>2.1.1.1.01</t>
  </si>
  <si>
    <t>REMUNERACIONES</t>
  </si>
  <si>
    <t>2.1.1</t>
  </si>
  <si>
    <t>REMUNERACIONES Y CONTRIBUCIONES</t>
  </si>
  <si>
    <t>PRESUPUESTO APROBADO</t>
  </si>
  <si>
    <t>CUENTAS</t>
  </si>
  <si>
    <t>RD$</t>
  </si>
  <si>
    <t>DEPARTAMENTO ADMINISTRATIVO/FINANCIERO</t>
  </si>
  <si>
    <t>AÑO 2025</t>
  </si>
  <si>
    <t>2.1.4.2.04</t>
  </si>
  <si>
    <t>OTRAS GRATIFICACIONES</t>
  </si>
  <si>
    <t>2.2.2.1.01</t>
  </si>
  <si>
    <t>PUBLICIDAD Y PROPAGANDA</t>
  </si>
  <si>
    <t>2.3.2.1.01</t>
  </si>
  <si>
    <t>2.3.2.2.01</t>
  </si>
  <si>
    <t>2.3.2.3.01</t>
  </si>
  <si>
    <t>2.3.2.4.01</t>
  </si>
  <si>
    <t>2.3.5.3.01</t>
  </si>
  <si>
    <t>2.3.9.1.01</t>
  </si>
  <si>
    <t>2.3.9.5.01</t>
  </si>
  <si>
    <t>2.3.9.6.01</t>
  </si>
  <si>
    <t>2.3.9.8.01</t>
  </si>
  <si>
    <t>2.6.1.1.01</t>
  </si>
  <si>
    <t>2.6.1.3.01</t>
  </si>
  <si>
    <t>2.6.1.4.01</t>
  </si>
  <si>
    <t>Dr. Rafael Feliz Gómez</t>
  </si>
  <si>
    <t>Administrativo/Financiero</t>
  </si>
  <si>
    <t>Aprobado por:</t>
  </si>
  <si>
    <t>Lic. Manuel Rafael Oviedo</t>
  </si>
  <si>
    <t>Director General</t>
  </si>
  <si>
    <r>
      <t>CAP</t>
    </r>
    <r>
      <rPr>
        <b/>
        <sz val="10"/>
        <rFont val="Calibri"/>
        <family val="2"/>
      </rPr>
      <t>ÍTULO 5191, UNIDAD EJECUTORA 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</si>
</sst>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rgb="FF0070C0"/>
      <name val="Calibri"/>
      <family val="2"/>
    </font>
    <font>
      <b/>
      <sz val="10"/>
      <color theme="9" tint="-0.249977111117893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9" tint="-0.249977111117893"/>
      <name val="Calibri"/>
      <family val="2"/>
    </font>
    <font>
      <b/>
      <sz val="10"/>
      <color theme="1"/>
      <name val="Calibri"/>
      <family val="2"/>
    </font>
    <font>
      <sz val="10"/>
      <color theme="9" tint="-0.249977111117893"/>
      <name val="Calibri"/>
      <family val="2"/>
    </font>
    <font>
      <sz val="10"/>
      <color theme="1"/>
      <name val="Calibri"/>
      <family val="2"/>
    </font>
    <font>
      <b/>
      <sz val="10"/>
      <color theme="9" tint="-0.499984740745262"/>
      <name val="Calibri"/>
      <family val="2"/>
    </font>
    <font>
      <sz val="10"/>
      <color rgb="FF7030A0"/>
      <name val="Calibri"/>
      <family val="2"/>
    </font>
    <font>
      <b/>
      <sz val="10"/>
      <color theme="4" tint="-0.249977111117893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4" fontId="14" fillId="0" borderId="0" xfId="2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4" fontId="14" fillId="2" borderId="2" xfId="2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vertical="center"/>
    </xf>
    <xf numFmtId="4" fontId="4" fillId="3" borderId="2" xfId="1" applyNumberFormat="1" applyFont="1" applyFill="1" applyBorder="1" applyAlignment="1">
      <alignment horizontal="center" vertical="center"/>
    </xf>
    <xf numFmtId="43" fontId="14" fillId="0" borderId="2" xfId="2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4" fontId="2" fillId="0" borderId="2" xfId="2" applyNumberFormat="1" applyFont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4" fontId="2" fillId="0" borderId="2" xfId="2" applyNumberFormat="1" applyFont="1" applyFill="1" applyBorder="1" applyAlignment="1">
      <alignment horizontal="right" vertical="center"/>
    </xf>
    <xf numFmtId="43" fontId="16" fillId="0" borderId="2" xfId="2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43" fontId="4" fillId="3" borderId="2" xfId="1" applyNumberFormat="1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right" vertical="center"/>
    </xf>
    <xf numFmtId="43" fontId="4" fillId="0" borderId="2" xfId="2" applyNumberFormat="1" applyFont="1" applyFill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4" fontId="19" fillId="0" borderId="2" xfId="2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43" fontId="4" fillId="0" borderId="0" xfId="1" applyNumberFormat="1" applyFont="1" applyAlignment="1">
      <alignment vertical="center"/>
    </xf>
    <xf numFmtId="43" fontId="2" fillId="0" borderId="0" xfId="1" applyNumberFormat="1" applyFont="1" applyAlignment="1">
      <alignment vertical="center"/>
    </xf>
    <xf numFmtId="0" fontId="10" fillId="0" borderId="0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0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justify" vertical="top" wrapText="1"/>
    </xf>
    <xf numFmtId="4" fontId="2" fillId="0" borderId="0" xfId="1" applyNumberFormat="1" applyFont="1" applyAlignment="1">
      <alignment vertical="center"/>
    </xf>
    <xf numFmtId="4" fontId="14" fillId="3" borderId="2" xfId="2" applyNumberFormat="1" applyFont="1" applyFill="1" applyBorder="1" applyAlignment="1">
      <alignment horizontal="center" vertical="center"/>
    </xf>
    <xf numFmtId="4" fontId="14" fillId="2" borderId="2" xfId="2" applyNumberFormat="1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7"/>
  <sheetViews>
    <sheetView tabSelected="1" zoomScaleNormal="100" zoomScaleSheetLayoutView="100" workbookViewId="0">
      <selection activeCell="C111" sqref="C111"/>
    </sheetView>
  </sheetViews>
  <sheetFormatPr baseColWidth="10" defaultColWidth="11.5703125" defaultRowHeight="12.75" x14ac:dyDescent="0.25"/>
  <cols>
    <col min="1" max="1" width="9.140625" style="1" customWidth="1"/>
    <col min="2" max="2" width="56.7109375" style="1" customWidth="1"/>
    <col min="3" max="4" width="13.28515625" style="1" customWidth="1"/>
    <col min="5" max="5" width="12.42578125" style="1" bestFit="1" customWidth="1"/>
    <col min="6" max="218" width="11.5703125" style="1"/>
    <col min="219" max="219" width="5.42578125" style="1" customWidth="1"/>
    <col min="220" max="220" width="56.7109375" style="1" customWidth="1"/>
    <col min="221" max="222" width="13.28515625" style="1" customWidth="1"/>
    <col min="223" max="223" width="9.85546875" style="1" customWidth="1"/>
    <col min="224" max="232" width="9.7109375" style="1" customWidth="1"/>
    <col min="233" max="233" width="10.5703125" style="1" customWidth="1"/>
    <col min="234" max="234" width="9.7109375" style="1" customWidth="1"/>
    <col min="235" max="474" width="11.5703125" style="1"/>
    <col min="475" max="475" width="5.42578125" style="1" customWidth="1"/>
    <col min="476" max="476" width="56.7109375" style="1" customWidth="1"/>
    <col min="477" max="478" width="13.28515625" style="1" customWidth="1"/>
    <col min="479" max="479" width="9.85546875" style="1" customWidth="1"/>
    <col min="480" max="488" width="9.7109375" style="1" customWidth="1"/>
    <col min="489" max="489" width="10.5703125" style="1" customWidth="1"/>
    <col min="490" max="490" width="9.7109375" style="1" customWidth="1"/>
    <col min="491" max="730" width="11.5703125" style="1"/>
    <col min="731" max="731" width="5.42578125" style="1" customWidth="1"/>
    <col min="732" max="732" width="56.7109375" style="1" customWidth="1"/>
    <col min="733" max="734" width="13.28515625" style="1" customWidth="1"/>
    <col min="735" max="735" width="9.85546875" style="1" customWidth="1"/>
    <col min="736" max="744" width="9.7109375" style="1" customWidth="1"/>
    <col min="745" max="745" width="10.5703125" style="1" customWidth="1"/>
    <col min="746" max="746" width="9.7109375" style="1" customWidth="1"/>
    <col min="747" max="986" width="11.5703125" style="1"/>
    <col min="987" max="987" width="5.42578125" style="1" customWidth="1"/>
    <col min="988" max="988" width="56.7109375" style="1" customWidth="1"/>
    <col min="989" max="990" width="13.28515625" style="1" customWidth="1"/>
    <col min="991" max="991" width="9.85546875" style="1" customWidth="1"/>
    <col min="992" max="1000" width="9.7109375" style="1" customWidth="1"/>
    <col min="1001" max="1001" width="10.5703125" style="1" customWidth="1"/>
    <col min="1002" max="1002" width="9.7109375" style="1" customWidth="1"/>
    <col min="1003" max="1242" width="11.5703125" style="1"/>
    <col min="1243" max="1243" width="5.42578125" style="1" customWidth="1"/>
    <col min="1244" max="1244" width="56.7109375" style="1" customWidth="1"/>
    <col min="1245" max="1246" width="13.28515625" style="1" customWidth="1"/>
    <col min="1247" max="1247" width="9.85546875" style="1" customWidth="1"/>
    <col min="1248" max="1256" width="9.7109375" style="1" customWidth="1"/>
    <col min="1257" max="1257" width="10.5703125" style="1" customWidth="1"/>
    <col min="1258" max="1258" width="9.7109375" style="1" customWidth="1"/>
    <col min="1259" max="1498" width="11.5703125" style="1"/>
    <col min="1499" max="1499" width="5.42578125" style="1" customWidth="1"/>
    <col min="1500" max="1500" width="56.7109375" style="1" customWidth="1"/>
    <col min="1501" max="1502" width="13.28515625" style="1" customWidth="1"/>
    <col min="1503" max="1503" width="9.85546875" style="1" customWidth="1"/>
    <col min="1504" max="1512" width="9.7109375" style="1" customWidth="1"/>
    <col min="1513" max="1513" width="10.5703125" style="1" customWidth="1"/>
    <col min="1514" max="1514" width="9.7109375" style="1" customWidth="1"/>
    <col min="1515" max="1754" width="11.5703125" style="1"/>
    <col min="1755" max="1755" width="5.42578125" style="1" customWidth="1"/>
    <col min="1756" max="1756" width="56.7109375" style="1" customWidth="1"/>
    <col min="1757" max="1758" width="13.28515625" style="1" customWidth="1"/>
    <col min="1759" max="1759" width="9.85546875" style="1" customWidth="1"/>
    <col min="1760" max="1768" width="9.7109375" style="1" customWidth="1"/>
    <col min="1769" max="1769" width="10.5703125" style="1" customWidth="1"/>
    <col min="1770" max="1770" width="9.7109375" style="1" customWidth="1"/>
    <col min="1771" max="2010" width="11.5703125" style="1"/>
    <col min="2011" max="2011" width="5.42578125" style="1" customWidth="1"/>
    <col min="2012" max="2012" width="56.7109375" style="1" customWidth="1"/>
    <col min="2013" max="2014" width="13.28515625" style="1" customWidth="1"/>
    <col min="2015" max="2015" width="9.85546875" style="1" customWidth="1"/>
    <col min="2016" max="2024" width="9.7109375" style="1" customWidth="1"/>
    <col min="2025" max="2025" width="10.5703125" style="1" customWidth="1"/>
    <col min="2026" max="2026" width="9.7109375" style="1" customWidth="1"/>
    <col min="2027" max="2266" width="11.5703125" style="1"/>
    <col min="2267" max="2267" width="5.42578125" style="1" customWidth="1"/>
    <col min="2268" max="2268" width="56.7109375" style="1" customWidth="1"/>
    <col min="2269" max="2270" width="13.28515625" style="1" customWidth="1"/>
    <col min="2271" max="2271" width="9.85546875" style="1" customWidth="1"/>
    <col min="2272" max="2280" width="9.7109375" style="1" customWidth="1"/>
    <col min="2281" max="2281" width="10.5703125" style="1" customWidth="1"/>
    <col min="2282" max="2282" width="9.7109375" style="1" customWidth="1"/>
    <col min="2283" max="2522" width="11.5703125" style="1"/>
    <col min="2523" max="2523" width="5.42578125" style="1" customWidth="1"/>
    <col min="2524" max="2524" width="56.7109375" style="1" customWidth="1"/>
    <col min="2525" max="2526" width="13.28515625" style="1" customWidth="1"/>
    <col min="2527" max="2527" width="9.85546875" style="1" customWidth="1"/>
    <col min="2528" max="2536" width="9.7109375" style="1" customWidth="1"/>
    <col min="2537" max="2537" width="10.5703125" style="1" customWidth="1"/>
    <col min="2538" max="2538" width="9.7109375" style="1" customWidth="1"/>
    <col min="2539" max="2778" width="11.5703125" style="1"/>
    <col min="2779" max="2779" width="5.42578125" style="1" customWidth="1"/>
    <col min="2780" max="2780" width="56.7109375" style="1" customWidth="1"/>
    <col min="2781" max="2782" width="13.28515625" style="1" customWidth="1"/>
    <col min="2783" max="2783" width="9.85546875" style="1" customWidth="1"/>
    <col min="2784" max="2792" width="9.7109375" style="1" customWidth="1"/>
    <col min="2793" max="2793" width="10.5703125" style="1" customWidth="1"/>
    <col min="2794" max="2794" width="9.7109375" style="1" customWidth="1"/>
    <col min="2795" max="3034" width="11.5703125" style="1"/>
    <col min="3035" max="3035" width="5.42578125" style="1" customWidth="1"/>
    <col min="3036" max="3036" width="56.7109375" style="1" customWidth="1"/>
    <col min="3037" max="3038" width="13.28515625" style="1" customWidth="1"/>
    <col min="3039" max="3039" width="9.85546875" style="1" customWidth="1"/>
    <col min="3040" max="3048" width="9.7109375" style="1" customWidth="1"/>
    <col min="3049" max="3049" width="10.5703125" style="1" customWidth="1"/>
    <col min="3050" max="3050" width="9.7109375" style="1" customWidth="1"/>
    <col min="3051" max="3290" width="11.5703125" style="1"/>
    <col min="3291" max="3291" width="5.42578125" style="1" customWidth="1"/>
    <col min="3292" max="3292" width="56.7109375" style="1" customWidth="1"/>
    <col min="3293" max="3294" width="13.28515625" style="1" customWidth="1"/>
    <col min="3295" max="3295" width="9.85546875" style="1" customWidth="1"/>
    <col min="3296" max="3304" width="9.7109375" style="1" customWidth="1"/>
    <col min="3305" max="3305" width="10.5703125" style="1" customWidth="1"/>
    <col min="3306" max="3306" width="9.7109375" style="1" customWidth="1"/>
    <col min="3307" max="3546" width="11.5703125" style="1"/>
    <col min="3547" max="3547" width="5.42578125" style="1" customWidth="1"/>
    <col min="3548" max="3548" width="56.7109375" style="1" customWidth="1"/>
    <col min="3549" max="3550" width="13.28515625" style="1" customWidth="1"/>
    <col min="3551" max="3551" width="9.85546875" style="1" customWidth="1"/>
    <col min="3552" max="3560" width="9.7109375" style="1" customWidth="1"/>
    <col min="3561" max="3561" width="10.5703125" style="1" customWidth="1"/>
    <col min="3562" max="3562" width="9.7109375" style="1" customWidth="1"/>
    <col min="3563" max="3802" width="11.5703125" style="1"/>
    <col min="3803" max="3803" width="5.42578125" style="1" customWidth="1"/>
    <col min="3804" max="3804" width="56.7109375" style="1" customWidth="1"/>
    <col min="3805" max="3806" width="13.28515625" style="1" customWidth="1"/>
    <col min="3807" max="3807" width="9.85546875" style="1" customWidth="1"/>
    <col min="3808" max="3816" width="9.7109375" style="1" customWidth="1"/>
    <col min="3817" max="3817" width="10.5703125" style="1" customWidth="1"/>
    <col min="3818" max="3818" width="9.7109375" style="1" customWidth="1"/>
    <col min="3819" max="4058" width="11.5703125" style="1"/>
    <col min="4059" max="4059" width="5.42578125" style="1" customWidth="1"/>
    <col min="4060" max="4060" width="56.7109375" style="1" customWidth="1"/>
    <col min="4061" max="4062" width="13.28515625" style="1" customWidth="1"/>
    <col min="4063" max="4063" width="9.85546875" style="1" customWidth="1"/>
    <col min="4064" max="4072" width="9.7109375" style="1" customWidth="1"/>
    <col min="4073" max="4073" width="10.5703125" style="1" customWidth="1"/>
    <col min="4074" max="4074" width="9.7109375" style="1" customWidth="1"/>
    <col min="4075" max="4314" width="11.5703125" style="1"/>
    <col min="4315" max="4315" width="5.42578125" style="1" customWidth="1"/>
    <col min="4316" max="4316" width="56.7109375" style="1" customWidth="1"/>
    <col min="4317" max="4318" width="13.28515625" style="1" customWidth="1"/>
    <col min="4319" max="4319" width="9.85546875" style="1" customWidth="1"/>
    <col min="4320" max="4328" width="9.7109375" style="1" customWidth="1"/>
    <col min="4329" max="4329" width="10.5703125" style="1" customWidth="1"/>
    <col min="4330" max="4330" width="9.7109375" style="1" customWidth="1"/>
    <col min="4331" max="4570" width="11.5703125" style="1"/>
    <col min="4571" max="4571" width="5.42578125" style="1" customWidth="1"/>
    <col min="4572" max="4572" width="56.7109375" style="1" customWidth="1"/>
    <col min="4573" max="4574" width="13.28515625" style="1" customWidth="1"/>
    <col min="4575" max="4575" width="9.85546875" style="1" customWidth="1"/>
    <col min="4576" max="4584" width="9.7109375" style="1" customWidth="1"/>
    <col min="4585" max="4585" width="10.5703125" style="1" customWidth="1"/>
    <col min="4586" max="4586" width="9.7109375" style="1" customWidth="1"/>
    <col min="4587" max="4826" width="11.5703125" style="1"/>
    <col min="4827" max="4827" width="5.42578125" style="1" customWidth="1"/>
    <col min="4828" max="4828" width="56.7109375" style="1" customWidth="1"/>
    <col min="4829" max="4830" width="13.28515625" style="1" customWidth="1"/>
    <col min="4831" max="4831" width="9.85546875" style="1" customWidth="1"/>
    <col min="4832" max="4840" width="9.7109375" style="1" customWidth="1"/>
    <col min="4841" max="4841" width="10.5703125" style="1" customWidth="1"/>
    <col min="4842" max="4842" width="9.7109375" style="1" customWidth="1"/>
    <col min="4843" max="5082" width="11.5703125" style="1"/>
    <col min="5083" max="5083" width="5.42578125" style="1" customWidth="1"/>
    <col min="5084" max="5084" width="56.7109375" style="1" customWidth="1"/>
    <col min="5085" max="5086" width="13.28515625" style="1" customWidth="1"/>
    <col min="5087" max="5087" width="9.85546875" style="1" customWidth="1"/>
    <col min="5088" max="5096" width="9.7109375" style="1" customWidth="1"/>
    <col min="5097" max="5097" width="10.5703125" style="1" customWidth="1"/>
    <col min="5098" max="5098" width="9.7109375" style="1" customWidth="1"/>
    <col min="5099" max="5338" width="11.5703125" style="1"/>
    <col min="5339" max="5339" width="5.42578125" style="1" customWidth="1"/>
    <col min="5340" max="5340" width="56.7109375" style="1" customWidth="1"/>
    <col min="5341" max="5342" width="13.28515625" style="1" customWidth="1"/>
    <col min="5343" max="5343" width="9.85546875" style="1" customWidth="1"/>
    <col min="5344" max="5352" width="9.7109375" style="1" customWidth="1"/>
    <col min="5353" max="5353" width="10.5703125" style="1" customWidth="1"/>
    <col min="5354" max="5354" width="9.7109375" style="1" customWidth="1"/>
    <col min="5355" max="5594" width="11.5703125" style="1"/>
    <col min="5595" max="5595" width="5.42578125" style="1" customWidth="1"/>
    <col min="5596" max="5596" width="56.7109375" style="1" customWidth="1"/>
    <col min="5597" max="5598" width="13.28515625" style="1" customWidth="1"/>
    <col min="5599" max="5599" width="9.85546875" style="1" customWidth="1"/>
    <col min="5600" max="5608" width="9.7109375" style="1" customWidth="1"/>
    <col min="5609" max="5609" width="10.5703125" style="1" customWidth="1"/>
    <col min="5610" max="5610" width="9.7109375" style="1" customWidth="1"/>
    <col min="5611" max="5850" width="11.5703125" style="1"/>
    <col min="5851" max="5851" width="5.42578125" style="1" customWidth="1"/>
    <col min="5852" max="5852" width="56.7109375" style="1" customWidth="1"/>
    <col min="5853" max="5854" width="13.28515625" style="1" customWidth="1"/>
    <col min="5855" max="5855" width="9.85546875" style="1" customWidth="1"/>
    <col min="5856" max="5864" width="9.7109375" style="1" customWidth="1"/>
    <col min="5865" max="5865" width="10.5703125" style="1" customWidth="1"/>
    <col min="5866" max="5866" width="9.7109375" style="1" customWidth="1"/>
    <col min="5867" max="6106" width="11.5703125" style="1"/>
    <col min="6107" max="6107" width="5.42578125" style="1" customWidth="1"/>
    <col min="6108" max="6108" width="56.7109375" style="1" customWidth="1"/>
    <col min="6109" max="6110" width="13.28515625" style="1" customWidth="1"/>
    <col min="6111" max="6111" width="9.85546875" style="1" customWidth="1"/>
    <col min="6112" max="6120" width="9.7109375" style="1" customWidth="1"/>
    <col min="6121" max="6121" width="10.5703125" style="1" customWidth="1"/>
    <col min="6122" max="6122" width="9.7109375" style="1" customWidth="1"/>
    <col min="6123" max="6362" width="11.5703125" style="1"/>
    <col min="6363" max="6363" width="5.42578125" style="1" customWidth="1"/>
    <col min="6364" max="6364" width="56.7109375" style="1" customWidth="1"/>
    <col min="6365" max="6366" width="13.28515625" style="1" customWidth="1"/>
    <col min="6367" max="6367" width="9.85546875" style="1" customWidth="1"/>
    <col min="6368" max="6376" width="9.7109375" style="1" customWidth="1"/>
    <col min="6377" max="6377" width="10.5703125" style="1" customWidth="1"/>
    <col min="6378" max="6378" width="9.7109375" style="1" customWidth="1"/>
    <col min="6379" max="6618" width="11.5703125" style="1"/>
    <col min="6619" max="6619" width="5.42578125" style="1" customWidth="1"/>
    <col min="6620" max="6620" width="56.7109375" style="1" customWidth="1"/>
    <col min="6621" max="6622" width="13.28515625" style="1" customWidth="1"/>
    <col min="6623" max="6623" width="9.85546875" style="1" customWidth="1"/>
    <col min="6624" max="6632" width="9.7109375" style="1" customWidth="1"/>
    <col min="6633" max="6633" width="10.5703125" style="1" customWidth="1"/>
    <col min="6634" max="6634" width="9.7109375" style="1" customWidth="1"/>
    <col min="6635" max="6874" width="11.5703125" style="1"/>
    <col min="6875" max="6875" width="5.42578125" style="1" customWidth="1"/>
    <col min="6876" max="6876" width="56.7109375" style="1" customWidth="1"/>
    <col min="6877" max="6878" width="13.28515625" style="1" customWidth="1"/>
    <col min="6879" max="6879" width="9.85546875" style="1" customWidth="1"/>
    <col min="6880" max="6888" width="9.7109375" style="1" customWidth="1"/>
    <col min="6889" max="6889" width="10.5703125" style="1" customWidth="1"/>
    <col min="6890" max="6890" width="9.7109375" style="1" customWidth="1"/>
    <col min="6891" max="7130" width="11.5703125" style="1"/>
    <col min="7131" max="7131" width="5.42578125" style="1" customWidth="1"/>
    <col min="7132" max="7132" width="56.7109375" style="1" customWidth="1"/>
    <col min="7133" max="7134" width="13.28515625" style="1" customWidth="1"/>
    <col min="7135" max="7135" width="9.85546875" style="1" customWidth="1"/>
    <col min="7136" max="7144" width="9.7109375" style="1" customWidth="1"/>
    <col min="7145" max="7145" width="10.5703125" style="1" customWidth="1"/>
    <col min="7146" max="7146" width="9.7109375" style="1" customWidth="1"/>
    <col min="7147" max="7386" width="11.5703125" style="1"/>
    <col min="7387" max="7387" width="5.42578125" style="1" customWidth="1"/>
    <col min="7388" max="7388" width="56.7109375" style="1" customWidth="1"/>
    <col min="7389" max="7390" width="13.28515625" style="1" customWidth="1"/>
    <col min="7391" max="7391" width="9.85546875" style="1" customWidth="1"/>
    <col min="7392" max="7400" width="9.7109375" style="1" customWidth="1"/>
    <col min="7401" max="7401" width="10.5703125" style="1" customWidth="1"/>
    <col min="7402" max="7402" width="9.7109375" style="1" customWidth="1"/>
    <col min="7403" max="7642" width="11.5703125" style="1"/>
    <col min="7643" max="7643" width="5.42578125" style="1" customWidth="1"/>
    <col min="7644" max="7644" width="56.7109375" style="1" customWidth="1"/>
    <col min="7645" max="7646" width="13.28515625" style="1" customWidth="1"/>
    <col min="7647" max="7647" width="9.85546875" style="1" customWidth="1"/>
    <col min="7648" max="7656" width="9.7109375" style="1" customWidth="1"/>
    <col min="7657" max="7657" width="10.5703125" style="1" customWidth="1"/>
    <col min="7658" max="7658" width="9.7109375" style="1" customWidth="1"/>
    <col min="7659" max="7898" width="11.5703125" style="1"/>
    <col min="7899" max="7899" width="5.42578125" style="1" customWidth="1"/>
    <col min="7900" max="7900" width="56.7109375" style="1" customWidth="1"/>
    <col min="7901" max="7902" width="13.28515625" style="1" customWidth="1"/>
    <col min="7903" max="7903" width="9.85546875" style="1" customWidth="1"/>
    <col min="7904" max="7912" width="9.7109375" style="1" customWidth="1"/>
    <col min="7913" max="7913" width="10.5703125" style="1" customWidth="1"/>
    <col min="7914" max="7914" width="9.7109375" style="1" customWidth="1"/>
    <col min="7915" max="8154" width="11.5703125" style="1"/>
    <col min="8155" max="8155" width="5.42578125" style="1" customWidth="1"/>
    <col min="8156" max="8156" width="56.7109375" style="1" customWidth="1"/>
    <col min="8157" max="8158" width="13.28515625" style="1" customWidth="1"/>
    <col min="8159" max="8159" width="9.85546875" style="1" customWidth="1"/>
    <col min="8160" max="8168" width="9.7109375" style="1" customWidth="1"/>
    <col min="8169" max="8169" width="10.5703125" style="1" customWidth="1"/>
    <col min="8170" max="8170" width="9.7109375" style="1" customWidth="1"/>
    <col min="8171" max="8410" width="11.5703125" style="1"/>
    <col min="8411" max="8411" width="5.42578125" style="1" customWidth="1"/>
    <col min="8412" max="8412" width="56.7109375" style="1" customWidth="1"/>
    <col min="8413" max="8414" width="13.28515625" style="1" customWidth="1"/>
    <col min="8415" max="8415" width="9.85546875" style="1" customWidth="1"/>
    <col min="8416" max="8424" width="9.7109375" style="1" customWidth="1"/>
    <col min="8425" max="8425" width="10.5703125" style="1" customWidth="1"/>
    <col min="8426" max="8426" width="9.7109375" style="1" customWidth="1"/>
    <col min="8427" max="8666" width="11.5703125" style="1"/>
    <col min="8667" max="8667" width="5.42578125" style="1" customWidth="1"/>
    <col min="8668" max="8668" width="56.7109375" style="1" customWidth="1"/>
    <col min="8669" max="8670" width="13.28515625" style="1" customWidth="1"/>
    <col min="8671" max="8671" width="9.85546875" style="1" customWidth="1"/>
    <col min="8672" max="8680" width="9.7109375" style="1" customWidth="1"/>
    <col min="8681" max="8681" width="10.5703125" style="1" customWidth="1"/>
    <col min="8682" max="8682" width="9.7109375" style="1" customWidth="1"/>
    <col min="8683" max="8922" width="11.5703125" style="1"/>
    <col min="8923" max="8923" width="5.42578125" style="1" customWidth="1"/>
    <col min="8924" max="8924" width="56.7109375" style="1" customWidth="1"/>
    <col min="8925" max="8926" width="13.28515625" style="1" customWidth="1"/>
    <col min="8927" max="8927" width="9.85546875" style="1" customWidth="1"/>
    <col min="8928" max="8936" width="9.7109375" style="1" customWidth="1"/>
    <col min="8937" max="8937" width="10.5703125" style="1" customWidth="1"/>
    <col min="8938" max="8938" width="9.7109375" style="1" customWidth="1"/>
    <col min="8939" max="9178" width="11.5703125" style="1"/>
    <col min="9179" max="9179" width="5.42578125" style="1" customWidth="1"/>
    <col min="9180" max="9180" width="56.7109375" style="1" customWidth="1"/>
    <col min="9181" max="9182" width="13.28515625" style="1" customWidth="1"/>
    <col min="9183" max="9183" width="9.85546875" style="1" customWidth="1"/>
    <col min="9184" max="9192" width="9.7109375" style="1" customWidth="1"/>
    <col min="9193" max="9193" width="10.5703125" style="1" customWidth="1"/>
    <col min="9194" max="9194" width="9.7109375" style="1" customWidth="1"/>
    <col min="9195" max="9434" width="11.5703125" style="1"/>
    <col min="9435" max="9435" width="5.42578125" style="1" customWidth="1"/>
    <col min="9436" max="9436" width="56.7109375" style="1" customWidth="1"/>
    <col min="9437" max="9438" width="13.28515625" style="1" customWidth="1"/>
    <col min="9439" max="9439" width="9.85546875" style="1" customWidth="1"/>
    <col min="9440" max="9448" width="9.7109375" style="1" customWidth="1"/>
    <col min="9449" max="9449" width="10.5703125" style="1" customWidth="1"/>
    <col min="9450" max="9450" width="9.7109375" style="1" customWidth="1"/>
    <col min="9451" max="9690" width="11.5703125" style="1"/>
    <col min="9691" max="9691" width="5.42578125" style="1" customWidth="1"/>
    <col min="9692" max="9692" width="56.7109375" style="1" customWidth="1"/>
    <col min="9693" max="9694" width="13.28515625" style="1" customWidth="1"/>
    <col min="9695" max="9695" width="9.85546875" style="1" customWidth="1"/>
    <col min="9696" max="9704" width="9.7109375" style="1" customWidth="1"/>
    <col min="9705" max="9705" width="10.5703125" style="1" customWidth="1"/>
    <col min="9706" max="9706" width="9.7109375" style="1" customWidth="1"/>
    <col min="9707" max="9946" width="11.5703125" style="1"/>
    <col min="9947" max="9947" width="5.42578125" style="1" customWidth="1"/>
    <col min="9948" max="9948" width="56.7109375" style="1" customWidth="1"/>
    <col min="9949" max="9950" width="13.28515625" style="1" customWidth="1"/>
    <col min="9951" max="9951" width="9.85546875" style="1" customWidth="1"/>
    <col min="9952" max="9960" width="9.7109375" style="1" customWidth="1"/>
    <col min="9961" max="9961" width="10.5703125" style="1" customWidth="1"/>
    <col min="9962" max="9962" width="9.7109375" style="1" customWidth="1"/>
    <col min="9963" max="10202" width="11.5703125" style="1"/>
    <col min="10203" max="10203" width="5.42578125" style="1" customWidth="1"/>
    <col min="10204" max="10204" width="56.7109375" style="1" customWidth="1"/>
    <col min="10205" max="10206" width="13.28515625" style="1" customWidth="1"/>
    <col min="10207" max="10207" width="9.85546875" style="1" customWidth="1"/>
    <col min="10208" max="10216" width="9.7109375" style="1" customWidth="1"/>
    <col min="10217" max="10217" width="10.5703125" style="1" customWidth="1"/>
    <col min="10218" max="10218" width="9.7109375" style="1" customWidth="1"/>
    <col min="10219" max="10458" width="11.5703125" style="1"/>
    <col min="10459" max="10459" width="5.42578125" style="1" customWidth="1"/>
    <col min="10460" max="10460" width="56.7109375" style="1" customWidth="1"/>
    <col min="10461" max="10462" width="13.28515625" style="1" customWidth="1"/>
    <col min="10463" max="10463" width="9.85546875" style="1" customWidth="1"/>
    <col min="10464" max="10472" width="9.7109375" style="1" customWidth="1"/>
    <col min="10473" max="10473" width="10.5703125" style="1" customWidth="1"/>
    <col min="10474" max="10474" width="9.7109375" style="1" customWidth="1"/>
    <col min="10475" max="10714" width="11.5703125" style="1"/>
    <col min="10715" max="10715" width="5.42578125" style="1" customWidth="1"/>
    <col min="10716" max="10716" width="56.7109375" style="1" customWidth="1"/>
    <col min="10717" max="10718" width="13.28515625" style="1" customWidth="1"/>
    <col min="10719" max="10719" width="9.85546875" style="1" customWidth="1"/>
    <col min="10720" max="10728" width="9.7109375" style="1" customWidth="1"/>
    <col min="10729" max="10729" width="10.5703125" style="1" customWidth="1"/>
    <col min="10730" max="10730" width="9.7109375" style="1" customWidth="1"/>
    <col min="10731" max="10970" width="11.5703125" style="1"/>
    <col min="10971" max="10971" width="5.42578125" style="1" customWidth="1"/>
    <col min="10972" max="10972" width="56.7109375" style="1" customWidth="1"/>
    <col min="10973" max="10974" width="13.28515625" style="1" customWidth="1"/>
    <col min="10975" max="10975" width="9.85546875" style="1" customWidth="1"/>
    <col min="10976" max="10984" width="9.7109375" style="1" customWidth="1"/>
    <col min="10985" max="10985" width="10.5703125" style="1" customWidth="1"/>
    <col min="10986" max="10986" width="9.7109375" style="1" customWidth="1"/>
    <col min="10987" max="11226" width="11.5703125" style="1"/>
    <col min="11227" max="11227" width="5.42578125" style="1" customWidth="1"/>
    <col min="11228" max="11228" width="56.7109375" style="1" customWidth="1"/>
    <col min="11229" max="11230" width="13.28515625" style="1" customWidth="1"/>
    <col min="11231" max="11231" width="9.85546875" style="1" customWidth="1"/>
    <col min="11232" max="11240" width="9.7109375" style="1" customWidth="1"/>
    <col min="11241" max="11241" width="10.5703125" style="1" customWidth="1"/>
    <col min="11242" max="11242" width="9.7109375" style="1" customWidth="1"/>
    <col min="11243" max="11482" width="11.5703125" style="1"/>
    <col min="11483" max="11483" width="5.42578125" style="1" customWidth="1"/>
    <col min="11484" max="11484" width="56.7109375" style="1" customWidth="1"/>
    <col min="11485" max="11486" width="13.28515625" style="1" customWidth="1"/>
    <col min="11487" max="11487" width="9.85546875" style="1" customWidth="1"/>
    <col min="11488" max="11496" width="9.7109375" style="1" customWidth="1"/>
    <col min="11497" max="11497" width="10.5703125" style="1" customWidth="1"/>
    <col min="11498" max="11498" width="9.7109375" style="1" customWidth="1"/>
    <col min="11499" max="11738" width="11.5703125" style="1"/>
    <col min="11739" max="11739" width="5.42578125" style="1" customWidth="1"/>
    <col min="11740" max="11740" width="56.7109375" style="1" customWidth="1"/>
    <col min="11741" max="11742" width="13.28515625" style="1" customWidth="1"/>
    <col min="11743" max="11743" width="9.85546875" style="1" customWidth="1"/>
    <col min="11744" max="11752" width="9.7109375" style="1" customWidth="1"/>
    <col min="11753" max="11753" width="10.5703125" style="1" customWidth="1"/>
    <col min="11754" max="11754" width="9.7109375" style="1" customWidth="1"/>
    <col min="11755" max="11994" width="11.5703125" style="1"/>
    <col min="11995" max="11995" width="5.42578125" style="1" customWidth="1"/>
    <col min="11996" max="11996" width="56.7109375" style="1" customWidth="1"/>
    <col min="11997" max="11998" width="13.28515625" style="1" customWidth="1"/>
    <col min="11999" max="11999" width="9.85546875" style="1" customWidth="1"/>
    <col min="12000" max="12008" width="9.7109375" style="1" customWidth="1"/>
    <col min="12009" max="12009" width="10.5703125" style="1" customWidth="1"/>
    <col min="12010" max="12010" width="9.7109375" style="1" customWidth="1"/>
    <col min="12011" max="12250" width="11.5703125" style="1"/>
    <col min="12251" max="12251" width="5.42578125" style="1" customWidth="1"/>
    <col min="12252" max="12252" width="56.7109375" style="1" customWidth="1"/>
    <col min="12253" max="12254" width="13.28515625" style="1" customWidth="1"/>
    <col min="12255" max="12255" width="9.85546875" style="1" customWidth="1"/>
    <col min="12256" max="12264" width="9.7109375" style="1" customWidth="1"/>
    <col min="12265" max="12265" width="10.5703125" style="1" customWidth="1"/>
    <col min="12266" max="12266" width="9.7109375" style="1" customWidth="1"/>
    <col min="12267" max="12506" width="11.5703125" style="1"/>
    <col min="12507" max="12507" width="5.42578125" style="1" customWidth="1"/>
    <col min="12508" max="12508" width="56.7109375" style="1" customWidth="1"/>
    <col min="12509" max="12510" width="13.28515625" style="1" customWidth="1"/>
    <col min="12511" max="12511" width="9.85546875" style="1" customWidth="1"/>
    <col min="12512" max="12520" width="9.7109375" style="1" customWidth="1"/>
    <col min="12521" max="12521" width="10.5703125" style="1" customWidth="1"/>
    <col min="12522" max="12522" width="9.7109375" style="1" customWidth="1"/>
    <col min="12523" max="12762" width="11.5703125" style="1"/>
    <col min="12763" max="12763" width="5.42578125" style="1" customWidth="1"/>
    <col min="12764" max="12764" width="56.7109375" style="1" customWidth="1"/>
    <col min="12765" max="12766" width="13.28515625" style="1" customWidth="1"/>
    <col min="12767" max="12767" width="9.85546875" style="1" customWidth="1"/>
    <col min="12768" max="12776" width="9.7109375" style="1" customWidth="1"/>
    <col min="12777" max="12777" width="10.5703125" style="1" customWidth="1"/>
    <col min="12778" max="12778" width="9.7109375" style="1" customWidth="1"/>
    <col min="12779" max="13018" width="11.5703125" style="1"/>
    <col min="13019" max="13019" width="5.42578125" style="1" customWidth="1"/>
    <col min="13020" max="13020" width="56.7109375" style="1" customWidth="1"/>
    <col min="13021" max="13022" width="13.28515625" style="1" customWidth="1"/>
    <col min="13023" max="13023" width="9.85546875" style="1" customWidth="1"/>
    <col min="13024" max="13032" width="9.7109375" style="1" customWidth="1"/>
    <col min="13033" max="13033" width="10.5703125" style="1" customWidth="1"/>
    <col min="13034" max="13034" width="9.7109375" style="1" customWidth="1"/>
    <col min="13035" max="13274" width="11.5703125" style="1"/>
    <col min="13275" max="13275" width="5.42578125" style="1" customWidth="1"/>
    <col min="13276" max="13276" width="56.7109375" style="1" customWidth="1"/>
    <col min="13277" max="13278" width="13.28515625" style="1" customWidth="1"/>
    <col min="13279" max="13279" width="9.85546875" style="1" customWidth="1"/>
    <col min="13280" max="13288" width="9.7109375" style="1" customWidth="1"/>
    <col min="13289" max="13289" width="10.5703125" style="1" customWidth="1"/>
    <col min="13290" max="13290" width="9.7109375" style="1" customWidth="1"/>
    <col min="13291" max="13530" width="11.5703125" style="1"/>
    <col min="13531" max="13531" width="5.42578125" style="1" customWidth="1"/>
    <col min="13532" max="13532" width="56.7109375" style="1" customWidth="1"/>
    <col min="13533" max="13534" width="13.28515625" style="1" customWidth="1"/>
    <col min="13535" max="13535" width="9.85546875" style="1" customWidth="1"/>
    <col min="13536" max="13544" width="9.7109375" style="1" customWidth="1"/>
    <col min="13545" max="13545" width="10.5703125" style="1" customWidth="1"/>
    <col min="13546" max="13546" width="9.7109375" style="1" customWidth="1"/>
    <col min="13547" max="13786" width="11.5703125" style="1"/>
    <col min="13787" max="13787" width="5.42578125" style="1" customWidth="1"/>
    <col min="13788" max="13788" width="56.7109375" style="1" customWidth="1"/>
    <col min="13789" max="13790" width="13.28515625" style="1" customWidth="1"/>
    <col min="13791" max="13791" width="9.85546875" style="1" customWidth="1"/>
    <col min="13792" max="13800" width="9.7109375" style="1" customWidth="1"/>
    <col min="13801" max="13801" width="10.5703125" style="1" customWidth="1"/>
    <col min="13802" max="13802" width="9.7109375" style="1" customWidth="1"/>
    <col min="13803" max="14042" width="11.5703125" style="1"/>
    <col min="14043" max="14043" width="5.42578125" style="1" customWidth="1"/>
    <col min="14044" max="14044" width="56.7109375" style="1" customWidth="1"/>
    <col min="14045" max="14046" width="13.28515625" style="1" customWidth="1"/>
    <col min="14047" max="14047" width="9.85546875" style="1" customWidth="1"/>
    <col min="14048" max="14056" width="9.7109375" style="1" customWidth="1"/>
    <col min="14057" max="14057" width="10.5703125" style="1" customWidth="1"/>
    <col min="14058" max="14058" width="9.7109375" style="1" customWidth="1"/>
    <col min="14059" max="14298" width="11.5703125" style="1"/>
    <col min="14299" max="14299" width="5.42578125" style="1" customWidth="1"/>
    <col min="14300" max="14300" width="56.7109375" style="1" customWidth="1"/>
    <col min="14301" max="14302" width="13.28515625" style="1" customWidth="1"/>
    <col min="14303" max="14303" width="9.85546875" style="1" customWidth="1"/>
    <col min="14304" max="14312" width="9.7109375" style="1" customWidth="1"/>
    <col min="14313" max="14313" width="10.5703125" style="1" customWidth="1"/>
    <col min="14314" max="14314" width="9.7109375" style="1" customWidth="1"/>
    <col min="14315" max="14554" width="11.5703125" style="1"/>
    <col min="14555" max="14555" width="5.42578125" style="1" customWidth="1"/>
    <col min="14556" max="14556" width="56.7109375" style="1" customWidth="1"/>
    <col min="14557" max="14558" width="13.28515625" style="1" customWidth="1"/>
    <col min="14559" max="14559" width="9.85546875" style="1" customWidth="1"/>
    <col min="14560" max="14568" width="9.7109375" style="1" customWidth="1"/>
    <col min="14569" max="14569" width="10.5703125" style="1" customWidth="1"/>
    <col min="14570" max="14570" width="9.7109375" style="1" customWidth="1"/>
    <col min="14571" max="14810" width="11.5703125" style="1"/>
    <col min="14811" max="14811" width="5.42578125" style="1" customWidth="1"/>
    <col min="14812" max="14812" width="56.7109375" style="1" customWidth="1"/>
    <col min="14813" max="14814" width="13.28515625" style="1" customWidth="1"/>
    <col min="14815" max="14815" width="9.85546875" style="1" customWidth="1"/>
    <col min="14816" max="14824" width="9.7109375" style="1" customWidth="1"/>
    <col min="14825" max="14825" width="10.5703125" style="1" customWidth="1"/>
    <col min="14826" max="14826" width="9.7109375" style="1" customWidth="1"/>
    <col min="14827" max="15066" width="11.5703125" style="1"/>
    <col min="15067" max="15067" width="5.42578125" style="1" customWidth="1"/>
    <col min="15068" max="15068" width="56.7109375" style="1" customWidth="1"/>
    <col min="15069" max="15070" width="13.28515625" style="1" customWidth="1"/>
    <col min="15071" max="15071" width="9.85546875" style="1" customWidth="1"/>
    <col min="15072" max="15080" width="9.7109375" style="1" customWidth="1"/>
    <col min="15081" max="15081" width="10.5703125" style="1" customWidth="1"/>
    <col min="15082" max="15082" width="9.7109375" style="1" customWidth="1"/>
    <col min="15083" max="15322" width="11.5703125" style="1"/>
    <col min="15323" max="15323" width="5.42578125" style="1" customWidth="1"/>
    <col min="15324" max="15324" width="56.7109375" style="1" customWidth="1"/>
    <col min="15325" max="15326" width="13.28515625" style="1" customWidth="1"/>
    <col min="15327" max="15327" width="9.85546875" style="1" customWidth="1"/>
    <col min="15328" max="15336" width="9.7109375" style="1" customWidth="1"/>
    <col min="15337" max="15337" width="10.5703125" style="1" customWidth="1"/>
    <col min="15338" max="15338" width="9.7109375" style="1" customWidth="1"/>
    <col min="15339" max="15578" width="11.5703125" style="1"/>
    <col min="15579" max="15579" width="5.42578125" style="1" customWidth="1"/>
    <col min="15580" max="15580" width="56.7109375" style="1" customWidth="1"/>
    <col min="15581" max="15582" width="13.28515625" style="1" customWidth="1"/>
    <col min="15583" max="15583" width="9.85546875" style="1" customWidth="1"/>
    <col min="15584" max="15592" width="9.7109375" style="1" customWidth="1"/>
    <col min="15593" max="15593" width="10.5703125" style="1" customWidth="1"/>
    <col min="15594" max="15594" width="9.7109375" style="1" customWidth="1"/>
    <col min="15595" max="15834" width="11.5703125" style="1"/>
    <col min="15835" max="15835" width="5.42578125" style="1" customWidth="1"/>
    <col min="15836" max="15836" width="56.7109375" style="1" customWidth="1"/>
    <col min="15837" max="15838" width="13.28515625" style="1" customWidth="1"/>
    <col min="15839" max="15839" width="9.85546875" style="1" customWidth="1"/>
    <col min="15840" max="15848" width="9.7109375" style="1" customWidth="1"/>
    <col min="15849" max="15849" width="10.5703125" style="1" customWidth="1"/>
    <col min="15850" max="15850" width="9.7109375" style="1" customWidth="1"/>
    <col min="15851" max="16090" width="11.5703125" style="1"/>
    <col min="16091" max="16091" width="5.42578125" style="1" customWidth="1"/>
    <col min="16092" max="16092" width="56.7109375" style="1" customWidth="1"/>
    <col min="16093" max="16094" width="13.28515625" style="1" customWidth="1"/>
    <col min="16095" max="16095" width="9.85546875" style="1" customWidth="1"/>
    <col min="16096" max="16104" width="9.7109375" style="1" customWidth="1"/>
    <col min="16105" max="16105" width="10.5703125" style="1" customWidth="1"/>
    <col min="16106" max="16106" width="9.7109375" style="1" customWidth="1"/>
    <col min="16107" max="16384" width="11.5703125" style="1"/>
  </cols>
  <sheetData>
    <row r="2" spans="1:5" ht="13.9" customHeight="1" x14ac:dyDescent="0.25">
      <c r="A2" s="55" t="s">
        <v>275</v>
      </c>
      <c r="B2" s="55"/>
      <c r="C2" s="55"/>
      <c r="D2" s="55"/>
    </row>
    <row r="3" spans="1:5" x14ac:dyDescent="0.25">
      <c r="A3" s="55" t="s">
        <v>276</v>
      </c>
      <c r="B3" s="55"/>
      <c r="C3" s="55"/>
      <c r="D3" s="55"/>
    </row>
    <row r="4" spans="1:5" x14ac:dyDescent="0.25">
      <c r="A4" s="55" t="s">
        <v>274</v>
      </c>
      <c r="B4" s="55"/>
      <c r="C4" s="55"/>
      <c r="D4" s="55"/>
    </row>
    <row r="5" spans="1:5" ht="13.9" customHeight="1" x14ac:dyDescent="0.25">
      <c r="A5" s="55" t="s">
        <v>298</v>
      </c>
      <c r="B5" s="55"/>
      <c r="C5" s="55"/>
      <c r="D5" s="55"/>
    </row>
    <row r="6" spans="1:5" ht="10.5" customHeight="1" x14ac:dyDescent="0.25">
      <c r="A6" s="56"/>
      <c r="B6" s="56"/>
      <c r="C6" s="42"/>
      <c r="D6" s="43"/>
    </row>
    <row r="7" spans="1:5" s="3" customFormat="1" ht="25.5" x14ac:dyDescent="0.25">
      <c r="A7" s="51" t="s">
        <v>273</v>
      </c>
      <c r="B7" s="52"/>
      <c r="C7" s="41" t="s">
        <v>272</v>
      </c>
      <c r="D7" s="41" t="s">
        <v>272</v>
      </c>
    </row>
    <row r="8" spans="1:5" s="3" customFormat="1" ht="15" customHeight="1" x14ac:dyDescent="0.25">
      <c r="A8" s="24">
        <v>2.1</v>
      </c>
      <c r="B8" s="23" t="s">
        <v>271</v>
      </c>
      <c r="C8" s="62">
        <f>+C9+C17+C27+C23+C25</f>
        <v>106138274</v>
      </c>
      <c r="D8" s="18"/>
      <c r="E8" s="40"/>
    </row>
    <row r="9" spans="1:5" ht="15" customHeight="1" x14ac:dyDescent="0.25">
      <c r="A9" s="26" t="s">
        <v>270</v>
      </c>
      <c r="B9" s="25" t="s">
        <v>269</v>
      </c>
      <c r="C9" s="35">
        <f>SUM(C10:C16)</f>
        <v>57124300</v>
      </c>
      <c r="D9" s="35"/>
    </row>
    <row r="10" spans="1:5" s="3" customFormat="1" x14ac:dyDescent="0.25">
      <c r="A10" s="25" t="s">
        <v>268</v>
      </c>
      <c r="B10" s="25" t="s">
        <v>267</v>
      </c>
      <c r="C10" s="31">
        <v>34541200</v>
      </c>
      <c r="D10" s="31"/>
    </row>
    <row r="11" spans="1:5" x14ac:dyDescent="0.25">
      <c r="A11" s="25" t="s">
        <v>266</v>
      </c>
      <c r="B11" s="25" t="s">
        <v>265</v>
      </c>
      <c r="C11" s="31">
        <v>16260000</v>
      </c>
      <c r="D11" s="31"/>
    </row>
    <row r="12" spans="1:5" x14ac:dyDescent="0.25">
      <c r="A12" s="25" t="s">
        <v>264</v>
      </c>
      <c r="B12" s="25" t="s">
        <v>263</v>
      </c>
      <c r="C12" s="31">
        <v>103000</v>
      </c>
      <c r="D12" s="31"/>
    </row>
    <row r="13" spans="1:5" s="6" customFormat="1" x14ac:dyDescent="0.25">
      <c r="A13" s="25" t="s">
        <v>262</v>
      </c>
      <c r="B13" s="25" t="s">
        <v>261</v>
      </c>
      <c r="C13" s="31">
        <v>5770100</v>
      </c>
      <c r="D13" s="31"/>
    </row>
    <row r="14" spans="1:5" x14ac:dyDescent="0.25">
      <c r="A14" s="25" t="s">
        <v>260</v>
      </c>
      <c r="B14" s="25" t="s">
        <v>259</v>
      </c>
      <c r="C14" s="31">
        <v>0</v>
      </c>
      <c r="D14" s="31"/>
    </row>
    <row r="15" spans="1:5" x14ac:dyDescent="0.25">
      <c r="A15" s="25" t="s">
        <v>258</v>
      </c>
      <c r="B15" s="25" t="s">
        <v>257</v>
      </c>
      <c r="C15" s="31">
        <v>250000</v>
      </c>
      <c r="D15" s="31"/>
    </row>
    <row r="16" spans="1:5" x14ac:dyDescent="0.25">
      <c r="A16" s="25" t="s">
        <v>256</v>
      </c>
      <c r="B16" s="25" t="s">
        <v>255</v>
      </c>
      <c r="C16" s="31">
        <v>200000</v>
      </c>
      <c r="D16" s="31"/>
    </row>
    <row r="17" spans="1:6" ht="15" customHeight="1" x14ac:dyDescent="0.25">
      <c r="A17" s="26" t="s">
        <v>254</v>
      </c>
      <c r="B17" s="25" t="s">
        <v>253</v>
      </c>
      <c r="C17" s="35">
        <f>SUM(C18:C22)</f>
        <v>38540200</v>
      </c>
      <c r="D17" s="35"/>
    </row>
    <row r="18" spans="1:6" s="2" customFormat="1" x14ac:dyDescent="0.25">
      <c r="A18" s="25" t="s">
        <v>252</v>
      </c>
      <c r="B18" s="25" t="s">
        <v>251</v>
      </c>
      <c r="C18" s="31">
        <f>803500*12</f>
        <v>9642000</v>
      </c>
      <c r="D18" s="31"/>
    </row>
    <row r="19" spans="1:6" x14ac:dyDescent="0.25">
      <c r="A19" s="25" t="s">
        <v>250</v>
      </c>
      <c r="B19" s="25" t="s">
        <v>249</v>
      </c>
      <c r="C19" s="31">
        <f>1578000*12</f>
        <v>18936000</v>
      </c>
      <c r="D19" s="31"/>
    </row>
    <row r="20" spans="1:6" x14ac:dyDescent="0.25">
      <c r="A20" s="25" t="s">
        <v>248</v>
      </c>
      <c r="B20" s="25" t="s">
        <v>247</v>
      </c>
      <c r="C20" s="31">
        <v>4092100</v>
      </c>
      <c r="D20" s="31"/>
    </row>
    <row r="21" spans="1:6" x14ac:dyDescent="0.25">
      <c r="A21" s="25" t="s">
        <v>246</v>
      </c>
      <c r="B21" s="25" t="s">
        <v>245</v>
      </c>
      <c r="C21" s="31">
        <v>100000</v>
      </c>
      <c r="D21" s="31"/>
    </row>
    <row r="22" spans="1:6" s="37" customFormat="1" x14ac:dyDescent="0.25">
      <c r="A22" s="25" t="s">
        <v>244</v>
      </c>
      <c r="B22" s="25" t="s">
        <v>243</v>
      </c>
      <c r="C22" s="31">
        <v>5770100</v>
      </c>
      <c r="D22" s="31"/>
    </row>
    <row r="23" spans="1:6" ht="15" customHeight="1" x14ac:dyDescent="0.25">
      <c r="A23" s="26" t="s">
        <v>242</v>
      </c>
      <c r="B23" s="25" t="s">
        <v>241</v>
      </c>
      <c r="C23" s="35">
        <f>+C24</f>
        <v>1000</v>
      </c>
      <c r="D23" s="35"/>
    </row>
    <row r="24" spans="1:6" x14ac:dyDescent="0.25">
      <c r="A24" s="25" t="s">
        <v>240</v>
      </c>
      <c r="B24" s="25" t="s">
        <v>239</v>
      </c>
      <c r="C24" s="31">
        <v>1000</v>
      </c>
      <c r="D24" s="31"/>
    </row>
    <row r="25" spans="1:6" ht="15" customHeight="1" x14ac:dyDescent="0.25">
      <c r="A25" s="26" t="s">
        <v>238</v>
      </c>
      <c r="B25" s="25" t="s">
        <v>237</v>
      </c>
      <c r="C25" s="35">
        <f>+C26</f>
        <v>2741125</v>
      </c>
      <c r="D25" s="36"/>
    </row>
    <row r="26" spans="1:6" s="37" customFormat="1" x14ac:dyDescent="0.25">
      <c r="A26" s="39" t="s">
        <v>277</v>
      </c>
      <c r="B26" s="39" t="s">
        <v>278</v>
      </c>
      <c r="C26" s="38">
        <v>2741125</v>
      </c>
      <c r="D26" s="38"/>
    </row>
    <row r="27" spans="1:6" ht="15" customHeight="1" x14ac:dyDescent="0.25">
      <c r="A27" s="26" t="s">
        <v>236</v>
      </c>
      <c r="B27" s="25" t="s">
        <v>235</v>
      </c>
      <c r="C27" s="35">
        <f>SUM(C28:C30)</f>
        <v>7731649</v>
      </c>
      <c r="D27" s="35"/>
    </row>
    <row r="28" spans="1:6" s="3" customFormat="1" x14ac:dyDescent="0.25">
      <c r="A28" s="28" t="s">
        <v>234</v>
      </c>
      <c r="B28" s="28" t="s">
        <v>233</v>
      </c>
      <c r="C28" s="29">
        <v>3584369</v>
      </c>
      <c r="D28" s="29"/>
    </row>
    <row r="29" spans="1:6" s="3" customFormat="1" x14ac:dyDescent="0.25">
      <c r="A29" s="28" t="s">
        <v>232</v>
      </c>
      <c r="B29" s="28" t="s">
        <v>231</v>
      </c>
      <c r="C29" s="29">
        <v>3607669</v>
      </c>
      <c r="D29" s="29"/>
    </row>
    <row r="30" spans="1:6" x14ac:dyDescent="0.25">
      <c r="A30" s="28" t="s">
        <v>230</v>
      </c>
      <c r="B30" s="28" t="s">
        <v>229</v>
      </c>
      <c r="C30" s="29">
        <v>539611</v>
      </c>
      <c r="D30" s="29"/>
    </row>
    <row r="31" spans="1:6" s="3" customFormat="1" ht="15" customHeight="1" x14ac:dyDescent="0.25">
      <c r="A31" s="24">
        <v>2.2000000000000002</v>
      </c>
      <c r="B31" s="23" t="s">
        <v>228</v>
      </c>
      <c r="C31" s="62">
        <f>+C32+C42+C47+C50+C55+C59+C45+C40</f>
        <v>3748799</v>
      </c>
      <c r="D31" s="34"/>
      <c r="E31" s="46"/>
    </row>
    <row r="32" spans="1:6" ht="15" customHeight="1" x14ac:dyDescent="0.25">
      <c r="A32" s="26" t="s">
        <v>227</v>
      </c>
      <c r="B32" s="25" t="s">
        <v>226</v>
      </c>
      <c r="C32" s="30">
        <f>SUM(C33:C39)</f>
        <v>1867599</v>
      </c>
      <c r="D32" s="30"/>
      <c r="E32" s="47"/>
      <c r="F32" s="47"/>
    </row>
    <row r="33" spans="1:4" x14ac:dyDescent="0.25">
      <c r="A33" s="25" t="s">
        <v>225</v>
      </c>
      <c r="B33" s="25" t="s">
        <v>224</v>
      </c>
      <c r="C33" s="19">
        <v>0</v>
      </c>
      <c r="D33" s="31"/>
    </row>
    <row r="34" spans="1:4" s="2" customFormat="1" x14ac:dyDescent="0.25">
      <c r="A34" s="25" t="s">
        <v>223</v>
      </c>
      <c r="B34" s="25" t="s">
        <v>222</v>
      </c>
      <c r="C34" s="31">
        <v>1032399</v>
      </c>
      <c r="D34" s="31"/>
    </row>
    <row r="35" spans="1:4" s="33" customFormat="1" x14ac:dyDescent="0.25">
      <c r="A35" s="25" t="s">
        <v>221</v>
      </c>
      <c r="B35" s="25" t="s">
        <v>220</v>
      </c>
      <c r="C35" s="19">
        <v>0</v>
      </c>
      <c r="D35" s="19"/>
    </row>
    <row r="36" spans="1:4" s="2" customFormat="1" x14ac:dyDescent="0.25">
      <c r="A36" s="25" t="s">
        <v>219</v>
      </c>
      <c r="B36" s="25" t="s">
        <v>218</v>
      </c>
      <c r="C36" s="31">
        <v>96000</v>
      </c>
      <c r="D36" s="31"/>
    </row>
    <row r="37" spans="1:4" s="3" customFormat="1" x14ac:dyDescent="0.25">
      <c r="A37" s="25" t="s">
        <v>217</v>
      </c>
      <c r="B37" s="25" t="s">
        <v>216</v>
      </c>
      <c r="C37" s="31">
        <v>720000</v>
      </c>
      <c r="D37" s="31"/>
    </row>
    <row r="38" spans="1:4" s="3" customFormat="1" x14ac:dyDescent="0.25">
      <c r="A38" s="25" t="s">
        <v>215</v>
      </c>
      <c r="B38" s="25" t="s">
        <v>214</v>
      </c>
      <c r="C38" s="31">
        <v>12600</v>
      </c>
      <c r="D38" s="31"/>
    </row>
    <row r="39" spans="1:4" x14ac:dyDescent="0.25">
      <c r="A39" s="25" t="s">
        <v>213</v>
      </c>
      <c r="B39" s="25" t="s">
        <v>212</v>
      </c>
      <c r="C39" s="31">
        <v>6600</v>
      </c>
      <c r="D39" s="31"/>
    </row>
    <row r="40" spans="1:4" ht="15" customHeight="1" x14ac:dyDescent="0.25">
      <c r="A40" s="26" t="s">
        <v>211</v>
      </c>
      <c r="B40" s="25" t="s">
        <v>210</v>
      </c>
      <c r="C40" s="19">
        <f>+C41</f>
        <v>20000</v>
      </c>
      <c r="D40" s="19"/>
    </row>
    <row r="41" spans="1:4" ht="15" customHeight="1" x14ac:dyDescent="0.25">
      <c r="A41" s="25" t="s">
        <v>279</v>
      </c>
      <c r="B41" s="25" t="s">
        <v>280</v>
      </c>
      <c r="C41" s="31">
        <v>20000</v>
      </c>
      <c r="D41" s="19"/>
    </row>
    <row r="42" spans="1:4" ht="15" customHeight="1" x14ac:dyDescent="0.25">
      <c r="A42" s="26" t="s">
        <v>209</v>
      </c>
      <c r="B42" s="25" t="s">
        <v>208</v>
      </c>
      <c r="C42" s="30">
        <f t="shared" ref="C42" si="0">+C43</f>
        <v>420000</v>
      </c>
      <c r="D42" s="30"/>
    </row>
    <row r="43" spans="1:4" x14ac:dyDescent="0.25">
      <c r="A43" s="25" t="s">
        <v>207</v>
      </c>
      <c r="B43" s="25" t="s">
        <v>206</v>
      </c>
      <c r="C43" s="31">
        <v>420000</v>
      </c>
      <c r="D43" s="31"/>
    </row>
    <row r="44" spans="1:4" x14ac:dyDescent="0.25">
      <c r="A44" s="26" t="s">
        <v>205</v>
      </c>
      <c r="B44" s="25" t="s">
        <v>204</v>
      </c>
      <c r="C44" s="19">
        <v>0</v>
      </c>
      <c r="D44" s="19"/>
    </row>
    <row r="45" spans="1:4" ht="15" customHeight="1" x14ac:dyDescent="0.25">
      <c r="A45" s="26" t="s">
        <v>203</v>
      </c>
      <c r="B45" s="25" t="s">
        <v>202</v>
      </c>
      <c r="C45" s="19">
        <f>+C46</f>
        <v>120000</v>
      </c>
      <c r="D45" s="19"/>
    </row>
    <row r="46" spans="1:4" ht="15" customHeight="1" x14ac:dyDescent="0.25">
      <c r="A46" s="25" t="s">
        <v>201</v>
      </c>
      <c r="B46" s="25" t="s">
        <v>200</v>
      </c>
      <c r="C46" s="31">
        <v>120000</v>
      </c>
      <c r="D46" s="31"/>
    </row>
    <row r="47" spans="1:4" ht="15" customHeight="1" x14ac:dyDescent="0.25">
      <c r="A47" s="26" t="s">
        <v>199</v>
      </c>
      <c r="B47" s="25" t="s">
        <v>198</v>
      </c>
      <c r="C47" s="30">
        <f>SUM(C48:C49)</f>
        <v>748000</v>
      </c>
      <c r="D47" s="30"/>
    </row>
    <row r="48" spans="1:4" ht="15" customHeight="1" x14ac:dyDescent="0.25">
      <c r="A48" s="25" t="s">
        <v>197</v>
      </c>
      <c r="B48" s="25" t="s">
        <v>196</v>
      </c>
      <c r="C48" s="31">
        <v>250000</v>
      </c>
      <c r="D48" s="31"/>
    </row>
    <row r="49" spans="1:5" ht="12.75" customHeight="1" x14ac:dyDescent="0.25">
      <c r="A49" s="25" t="s">
        <v>195</v>
      </c>
      <c r="B49" s="25" t="s">
        <v>194</v>
      </c>
      <c r="C49" s="31">
        <v>498000</v>
      </c>
      <c r="D49" s="31"/>
    </row>
    <row r="50" spans="1:5" ht="25.5" x14ac:dyDescent="0.25">
      <c r="A50" s="26" t="s">
        <v>193</v>
      </c>
      <c r="B50" s="27" t="s">
        <v>192</v>
      </c>
      <c r="C50" s="19">
        <f>SUM(C51:C54)</f>
        <v>189000</v>
      </c>
      <c r="D50" s="19"/>
    </row>
    <row r="51" spans="1:5" x14ac:dyDescent="0.25">
      <c r="A51" s="25" t="s">
        <v>191</v>
      </c>
      <c r="B51" s="25" t="s">
        <v>190</v>
      </c>
      <c r="C51" s="32">
        <v>5000</v>
      </c>
      <c r="D51" s="19"/>
    </row>
    <row r="52" spans="1:5" x14ac:dyDescent="0.25">
      <c r="A52" s="25" t="s">
        <v>189</v>
      </c>
      <c r="B52" s="25" t="s">
        <v>188</v>
      </c>
      <c r="C52" s="32">
        <v>100000</v>
      </c>
      <c r="D52" s="19"/>
    </row>
    <row r="53" spans="1:5" ht="25.5" x14ac:dyDescent="0.25">
      <c r="A53" s="25" t="s">
        <v>187</v>
      </c>
      <c r="B53" s="27" t="s">
        <v>186</v>
      </c>
      <c r="C53" s="32">
        <v>42000</v>
      </c>
      <c r="D53" s="19"/>
    </row>
    <row r="54" spans="1:5" ht="25.5" x14ac:dyDescent="0.25">
      <c r="A54" s="25" t="s">
        <v>185</v>
      </c>
      <c r="B54" s="27" t="s">
        <v>184</v>
      </c>
      <c r="C54" s="32">
        <v>42000</v>
      </c>
      <c r="D54" s="19"/>
    </row>
    <row r="55" spans="1:5" ht="15" customHeight="1" x14ac:dyDescent="0.25">
      <c r="A55" s="26" t="s">
        <v>183</v>
      </c>
      <c r="B55" s="25" t="s">
        <v>182</v>
      </c>
      <c r="C55" s="19">
        <f>SUM(C56:C58)</f>
        <v>348200</v>
      </c>
      <c r="D55" s="19"/>
    </row>
    <row r="56" spans="1:5" x14ac:dyDescent="0.25">
      <c r="A56" s="28" t="s">
        <v>181</v>
      </c>
      <c r="B56" s="28" t="s">
        <v>180</v>
      </c>
      <c r="C56" s="32">
        <v>2000</v>
      </c>
      <c r="D56" s="19"/>
    </row>
    <row r="57" spans="1:5" x14ac:dyDescent="0.25">
      <c r="A57" s="25" t="s">
        <v>179</v>
      </c>
      <c r="B57" s="25" t="s">
        <v>178</v>
      </c>
      <c r="C57" s="32">
        <v>76200</v>
      </c>
      <c r="D57" s="19"/>
    </row>
    <row r="58" spans="1:5" x14ac:dyDescent="0.25">
      <c r="A58" s="25" t="s">
        <v>177</v>
      </c>
      <c r="B58" s="25" t="s">
        <v>176</v>
      </c>
      <c r="C58" s="32">
        <v>270000</v>
      </c>
      <c r="D58" s="19"/>
    </row>
    <row r="59" spans="1:5" ht="15" customHeight="1" x14ac:dyDescent="0.25">
      <c r="A59" s="26" t="s">
        <v>175</v>
      </c>
      <c r="B59" s="25" t="s">
        <v>173</v>
      </c>
      <c r="C59" s="19">
        <f>+C60</f>
        <v>36000</v>
      </c>
      <c r="D59" s="19"/>
    </row>
    <row r="60" spans="1:5" ht="15" customHeight="1" x14ac:dyDescent="0.25">
      <c r="A60" s="28" t="s">
        <v>174</v>
      </c>
      <c r="B60" s="25" t="s">
        <v>173</v>
      </c>
      <c r="C60" s="32">
        <v>36000</v>
      </c>
      <c r="D60" s="19"/>
    </row>
    <row r="61" spans="1:5" s="3" customFormat="1" ht="15" customHeight="1" x14ac:dyDescent="0.25">
      <c r="A61" s="24">
        <v>2.2999999999999998</v>
      </c>
      <c r="B61" s="23" t="s">
        <v>172</v>
      </c>
      <c r="C61" s="62">
        <f>+C62+C65+C70++C75+C77+C79+C86</f>
        <v>10799852</v>
      </c>
      <c r="D61" s="18"/>
      <c r="E61" s="40"/>
    </row>
    <row r="62" spans="1:5" ht="15" customHeight="1" x14ac:dyDescent="0.25">
      <c r="A62" s="26" t="s">
        <v>171</v>
      </c>
      <c r="B62" s="25" t="s">
        <v>170</v>
      </c>
      <c r="C62" s="19">
        <f>SUM(C63:C64)</f>
        <v>1040000</v>
      </c>
      <c r="D62" s="19"/>
    </row>
    <row r="63" spans="1:5" x14ac:dyDescent="0.25">
      <c r="A63" s="25" t="s">
        <v>169</v>
      </c>
      <c r="B63" s="25" t="s">
        <v>168</v>
      </c>
      <c r="C63" s="32">
        <v>1000000</v>
      </c>
      <c r="D63" s="32"/>
      <c r="E63" s="61"/>
    </row>
    <row r="64" spans="1:5" x14ac:dyDescent="0.25">
      <c r="A64" s="25" t="s">
        <v>167</v>
      </c>
      <c r="B64" s="25" t="s">
        <v>166</v>
      </c>
      <c r="C64" s="32">
        <v>40000</v>
      </c>
      <c r="D64" s="19"/>
    </row>
    <row r="65" spans="1:4" ht="15" customHeight="1" x14ac:dyDescent="0.25">
      <c r="A65" s="26" t="s">
        <v>165</v>
      </c>
      <c r="B65" s="25" t="s">
        <v>164</v>
      </c>
      <c r="C65" s="19">
        <f>SUM(C66:C69)</f>
        <v>145100</v>
      </c>
      <c r="D65" s="19"/>
    </row>
    <row r="66" spans="1:4" x14ac:dyDescent="0.25">
      <c r="A66" s="25" t="s">
        <v>281</v>
      </c>
      <c r="B66" s="25" t="s">
        <v>163</v>
      </c>
      <c r="C66" s="32">
        <v>1100</v>
      </c>
      <c r="D66" s="19"/>
    </row>
    <row r="67" spans="1:4" s="4" customFormat="1" x14ac:dyDescent="0.25">
      <c r="A67" s="25" t="s">
        <v>282</v>
      </c>
      <c r="B67" s="25" t="s">
        <v>162</v>
      </c>
      <c r="C67" s="32">
        <v>12000</v>
      </c>
      <c r="D67" s="19"/>
    </row>
    <row r="68" spans="1:4" s="4" customFormat="1" x14ac:dyDescent="0.25">
      <c r="A68" s="25" t="s">
        <v>283</v>
      </c>
      <c r="B68" s="25" t="s">
        <v>161</v>
      </c>
      <c r="C68" s="32">
        <v>82000</v>
      </c>
      <c r="D68" s="19"/>
    </row>
    <row r="69" spans="1:4" s="4" customFormat="1" x14ac:dyDescent="0.25">
      <c r="A69" s="25" t="s">
        <v>284</v>
      </c>
      <c r="B69" s="25" t="s">
        <v>160</v>
      </c>
      <c r="C69" s="32">
        <v>50000</v>
      </c>
      <c r="D69" s="19"/>
    </row>
    <row r="70" spans="1:4" ht="15" customHeight="1" x14ac:dyDescent="0.25">
      <c r="A70" s="26" t="s">
        <v>159</v>
      </c>
      <c r="B70" s="25" t="s">
        <v>158</v>
      </c>
      <c r="C70" s="19">
        <f>SUM(C71:C72)</f>
        <v>100000</v>
      </c>
      <c r="D70" s="19"/>
    </row>
    <row r="71" spans="1:4" x14ac:dyDescent="0.25">
      <c r="A71" s="25" t="s">
        <v>157</v>
      </c>
      <c r="B71" s="25" t="s">
        <v>156</v>
      </c>
      <c r="C71" s="32">
        <v>20000</v>
      </c>
      <c r="D71" s="19"/>
    </row>
    <row r="72" spans="1:4" s="4" customFormat="1" x14ac:dyDescent="0.25">
      <c r="A72" s="25" t="s">
        <v>155</v>
      </c>
      <c r="B72" s="25" t="s">
        <v>154</v>
      </c>
      <c r="C72" s="32">
        <v>80000</v>
      </c>
      <c r="D72" s="19"/>
    </row>
    <row r="73" spans="1:4" s="4" customFormat="1" x14ac:dyDescent="0.25">
      <c r="A73" s="25" t="s">
        <v>153</v>
      </c>
      <c r="B73" s="25" t="s">
        <v>152</v>
      </c>
      <c r="C73" s="19">
        <v>0</v>
      </c>
      <c r="D73" s="19"/>
    </row>
    <row r="74" spans="1:4" ht="15" customHeight="1" x14ac:dyDescent="0.25">
      <c r="A74" s="26" t="s">
        <v>151</v>
      </c>
      <c r="B74" s="25" t="s">
        <v>150</v>
      </c>
      <c r="C74" s="19">
        <v>0</v>
      </c>
      <c r="D74" s="19"/>
    </row>
    <row r="75" spans="1:4" ht="15" customHeight="1" x14ac:dyDescent="0.25">
      <c r="A75" s="26" t="s">
        <v>149</v>
      </c>
      <c r="B75" s="25" t="s">
        <v>148</v>
      </c>
      <c r="C75" s="19">
        <f>+C76</f>
        <v>45065</v>
      </c>
      <c r="D75" s="19"/>
    </row>
    <row r="76" spans="1:4" x14ac:dyDescent="0.25">
      <c r="A76" s="25" t="s">
        <v>285</v>
      </c>
      <c r="B76" s="25" t="s">
        <v>147</v>
      </c>
      <c r="C76" s="32">
        <v>45065</v>
      </c>
      <c r="D76" s="19"/>
    </row>
    <row r="77" spans="1:4" ht="15" customHeight="1" x14ac:dyDescent="0.25">
      <c r="A77" s="26" t="s">
        <v>146</v>
      </c>
      <c r="B77" s="25" t="s">
        <v>145</v>
      </c>
      <c r="C77" s="19">
        <v>0</v>
      </c>
      <c r="D77" s="19"/>
    </row>
    <row r="78" spans="1:4" ht="15" customHeight="1" x14ac:dyDescent="0.25">
      <c r="A78" s="25" t="s">
        <v>144</v>
      </c>
      <c r="B78" s="25" t="s">
        <v>143</v>
      </c>
      <c r="C78" s="19">
        <v>0</v>
      </c>
      <c r="D78" s="19"/>
    </row>
    <row r="79" spans="1:4" ht="15" customHeight="1" x14ac:dyDescent="0.25">
      <c r="A79" s="26" t="s">
        <v>142</v>
      </c>
      <c r="B79" s="25" t="s">
        <v>141</v>
      </c>
      <c r="C79" s="30">
        <f>SUM(C80:C84)</f>
        <v>3566000</v>
      </c>
      <c r="D79" s="30"/>
    </row>
    <row r="80" spans="1:4" x14ac:dyDescent="0.25">
      <c r="A80" s="25" t="s">
        <v>140</v>
      </c>
      <c r="B80" s="25" t="s">
        <v>139</v>
      </c>
      <c r="C80" s="31">
        <v>3210000</v>
      </c>
      <c r="D80" s="31"/>
    </row>
    <row r="81" spans="1:4" s="4" customFormat="1" x14ac:dyDescent="0.25">
      <c r="A81" s="25" t="s">
        <v>138</v>
      </c>
      <c r="B81" s="25" t="s">
        <v>137</v>
      </c>
      <c r="C81" s="31">
        <v>300000</v>
      </c>
      <c r="D81" s="31"/>
    </row>
    <row r="82" spans="1:4" s="4" customFormat="1" x14ac:dyDescent="0.25">
      <c r="A82" s="25" t="s">
        <v>136</v>
      </c>
      <c r="B82" s="25" t="s">
        <v>135</v>
      </c>
      <c r="C82" s="32">
        <v>10000</v>
      </c>
      <c r="D82" s="19"/>
    </row>
    <row r="83" spans="1:4" s="4" customFormat="1" ht="25.5" x14ac:dyDescent="0.25">
      <c r="A83" s="25" t="s">
        <v>134</v>
      </c>
      <c r="B83" s="27" t="s">
        <v>133</v>
      </c>
      <c r="C83" s="32">
        <v>40000</v>
      </c>
      <c r="D83" s="19"/>
    </row>
    <row r="84" spans="1:4" s="4" customFormat="1" x14ac:dyDescent="0.25">
      <c r="A84" s="25" t="s">
        <v>132</v>
      </c>
      <c r="B84" s="27" t="s">
        <v>131</v>
      </c>
      <c r="C84" s="32">
        <v>6000</v>
      </c>
      <c r="D84" s="19"/>
    </row>
    <row r="85" spans="1:4" ht="25.5" x14ac:dyDescent="0.25">
      <c r="A85" s="26" t="s">
        <v>130</v>
      </c>
      <c r="B85" s="27" t="s">
        <v>129</v>
      </c>
      <c r="C85" s="19">
        <v>0</v>
      </c>
      <c r="D85" s="19"/>
    </row>
    <row r="86" spans="1:4" ht="15" customHeight="1" x14ac:dyDescent="0.25">
      <c r="A86" s="26" t="s">
        <v>128</v>
      </c>
      <c r="B86" s="25" t="s">
        <v>127</v>
      </c>
      <c r="C86" s="19">
        <f>SUM(C87:C95)</f>
        <v>5903687</v>
      </c>
      <c r="D86" s="19"/>
    </row>
    <row r="87" spans="1:4" x14ac:dyDescent="0.25">
      <c r="A87" s="25" t="s">
        <v>286</v>
      </c>
      <c r="B87" s="25" t="s">
        <v>126</v>
      </c>
      <c r="C87" s="32">
        <v>5672000</v>
      </c>
      <c r="D87" s="31"/>
    </row>
    <row r="88" spans="1:4" x14ac:dyDescent="0.25">
      <c r="A88" s="25" t="s">
        <v>125</v>
      </c>
      <c r="B88" s="25" t="s">
        <v>124</v>
      </c>
      <c r="C88" s="32">
        <v>120000</v>
      </c>
      <c r="D88" s="19"/>
    </row>
    <row r="89" spans="1:4" x14ac:dyDescent="0.25">
      <c r="A89" s="25" t="s">
        <v>123</v>
      </c>
      <c r="B89" s="25" t="s">
        <v>122</v>
      </c>
      <c r="C89" s="32">
        <v>5000</v>
      </c>
      <c r="D89" s="19"/>
    </row>
    <row r="90" spans="1:4" x14ac:dyDescent="0.25">
      <c r="A90" s="25" t="s">
        <v>287</v>
      </c>
      <c r="B90" s="25" t="s">
        <v>121</v>
      </c>
      <c r="C90" s="32">
        <v>24000</v>
      </c>
      <c r="D90" s="19"/>
    </row>
    <row r="91" spans="1:4" x14ac:dyDescent="0.25">
      <c r="A91" s="25" t="s">
        <v>288</v>
      </c>
      <c r="B91" s="25" t="s">
        <v>120</v>
      </c>
      <c r="C91" s="32">
        <v>36000</v>
      </c>
      <c r="D91" s="19"/>
    </row>
    <row r="92" spans="1:4" x14ac:dyDescent="0.25">
      <c r="A92" s="25" t="s">
        <v>119</v>
      </c>
      <c r="B92" s="25" t="s">
        <v>118</v>
      </c>
      <c r="C92" s="32">
        <v>0</v>
      </c>
      <c r="D92" s="19"/>
    </row>
    <row r="93" spans="1:4" x14ac:dyDescent="0.25">
      <c r="A93" s="25" t="s">
        <v>289</v>
      </c>
      <c r="B93" s="25" t="s">
        <v>117</v>
      </c>
      <c r="C93" s="32">
        <v>6000</v>
      </c>
      <c r="D93" s="19"/>
    </row>
    <row r="94" spans="1:4" ht="25.5" x14ac:dyDescent="0.25">
      <c r="A94" s="25" t="s">
        <v>116</v>
      </c>
      <c r="B94" s="27" t="s">
        <v>115</v>
      </c>
      <c r="C94" s="32">
        <v>4687</v>
      </c>
      <c r="D94" s="19"/>
    </row>
    <row r="95" spans="1:4" x14ac:dyDescent="0.25">
      <c r="A95" s="25" t="s">
        <v>114</v>
      </c>
      <c r="B95" s="25" t="s">
        <v>113</v>
      </c>
      <c r="C95" s="32">
        <v>36000</v>
      </c>
      <c r="D95" s="19"/>
    </row>
    <row r="96" spans="1:4" s="3" customFormat="1" ht="15" customHeight="1" x14ac:dyDescent="0.25">
      <c r="A96" s="24">
        <v>2.4</v>
      </c>
      <c r="B96" s="23" t="s">
        <v>112</v>
      </c>
      <c r="C96" s="22"/>
      <c r="D96" s="22"/>
    </row>
    <row r="97" spans="1:4" ht="15" customHeight="1" x14ac:dyDescent="0.25">
      <c r="A97" s="26" t="s">
        <v>111</v>
      </c>
      <c r="B97" s="25" t="s">
        <v>110</v>
      </c>
      <c r="C97" s="19">
        <v>0</v>
      </c>
      <c r="D97" s="19"/>
    </row>
    <row r="98" spans="1:4" ht="15" customHeight="1" x14ac:dyDescent="0.25">
      <c r="A98" s="26" t="s">
        <v>109</v>
      </c>
      <c r="B98" s="25" t="s">
        <v>108</v>
      </c>
      <c r="C98" s="19">
        <v>0</v>
      </c>
      <c r="D98" s="19"/>
    </row>
    <row r="99" spans="1:4" ht="15" customHeight="1" x14ac:dyDescent="0.25">
      <c r="A99" s="26" t="s">
        <v>107</v>
      </c>
      <c r="B99" s="25" t="s">
        <v>106</v>
      </c>
      <c r="C99" s="19">
        <v>0</v>
      </c>
      <c r="D99" s="19"/>
    </row>
    <row r="100" spans="1:4" ht="15" customHeight="1" x14ac:dyDescent="0.25">
      <c r="A100" s="26" t="s">
        <v>105</v>
      </c>
      <c r="B100" s="25" t="s">
        <v>104</v>
      </c>
      <c r="C100" s="19">
        <v>0</v>
      </c>
      <c r="D100" s="19"/>
    </row>
    <row r="101" spans="1:4" ht="15" customHeight="1" x14ac:dyDescent="0.25">
      <c r="A101" s="26" t="s">
        <v>103</v>
      </c>
      <c r="B101" s="25" t="s">
        <v>102</v>
      </c>
      <c r="C101" s="19">
        <v>0</v>
      </c>
      <c r="D101" s="19"/>
    </row>
    <row r="102" spans="1:4" ht="15" customHeight="1" x14ac:dyDescent="0.25">
      <c r="A102" s="26" t="s">
        <v>101</v>
      </c>
      <c r="B102" s="1" t="s">
        <v>100</v>
      </c>
      <c r="C102" s="19">
        <v>0</v>
      </c>
      <c r="D102" s="19"/>
    </row>
    <row r="103" spans="1:4" ht="15" customHeight="1" x14ac:dyDescent="0.25">
      <c r="A103" s="26" t="s">
        <v>99</v>
      </c>
      <c r="B103" s="25" t="s">
        <v>98</v>
      </c>
      <c r="C103" s="19">
        <v>0</v>
      </c>
      <c r="D103" s="19"/>
    </row>
    <row r="104" spans="1:4" ht="15" customHeight="1" x14ac:dyDescent="0.25">
      <c r="A104" s="26" t="s">
        <v>97</v>
      </c>
      <c r="B104" s="25" t="s">
        <v>82</v>
      </c>
      <c r="C104" s="19">
        <v>0</v>
      </c>
      <c r="D104" s="19"/>
    </row>
    <row r="105" spans="1:4" s="3" customFormat="1" ht="15" customHeight="1" x14ac:dyDescent="0.25">
      <c r="A105" s="24">
        <v>2.5</v>
      </c>
      <c r="B105" s="23" t="s">
        <v>96</v>
      </c>
      <c r="C105" s="22"/>
      <c r="D105" s="22"/>
    </row>
    <row r="106" spans="1:4" ht="15" customHeight="1" x14ac:dyDescent="0.25">
      <c r="A106" s="26" t="s">
        <v>95</v>
      </c>
      <c r="B106" s="25" t="s">
        <v>94</v>
      </c>
      <c r="C106" s="19">
        <v>0</v>
      </c>
      <c r="D106" s="19"/>
    </row>
    <row r="107" spans="1:4" ht="15" customHeight="1" x14ac:dyDescent="0.25">
      <c r="A107" s="26" t="s">
        <v>93</v>
      </c>
      <c r="B107" s="25" t="s">
        <v>92</v>
      </c>
      <c r="C107" s="19">
        <v>0</v>
      </c>
      <c r="D107" s="19"/>
    </row>
    <row r="108" spans="1:4" ht="15" customHeight="1" x14ac:dyDescent="0.25">
      <c r="A108" s="26" t="s">
        <v>91</v>
      </c>
      <c r="B108" s="25" t="s">
        <v>90</v>
      </c>
      <c r="C108" s="19">
        <v>0</v>
      </c>
      <c r="D108" s="19"/>
    </row>
    <row r="109" spans="1:4" ht="15" customHeight="1" x14ac:dyDescent="0.25">
      <c r="A109" s="26" t="s">
        <v>89</v>
      </c>
      <c r="B109" s="25" t="s">
        <v>88</v>
      </c>
      <c r="C109" s="19">
        <v>0</v>
      </c>
      <c r="D109" s="19"/>
    </row>
    <row r="110" spans="1:4" ht="15" customHeight="1" x14ac:dyDescent="0.25">
      <c r="A110" s="26" t="s">
        <v>87</v>
      </c>
      <c r="B110" s="25" t="s">
        <v>86</v>
      </c>
      <c r="C110" s="19">
        <v>0</v>
      </c>
      <c r="D110" s="19"/>
    </row>
    <row r="111" spans="1:4" ht="15" customHeight="1" x14ac:dyDescent="0.25">
      <c r="A111" s="26" t="s">
        <v>85</v>
      </c>
      <c r="B111" s="25" t="s">
        <v>84</v>
      </c>
      <c r="C111" s="19">
        <v>0</v>
      </c>
      <c r="D111" s="19"/>
    </row>
    <row r="112" spans="1:4" ht="15" customHeight="1" x14ac:dyDescent="0.25">
      <c r="A112" s="26" t="s">
        <v>83</v>
      </c>
      <c r="B112" s="25" t="s">
        <v>82</v>
      </c>
      <c r="C112" s="19">
        <v>0</v>
      </c>
      <c r="D112" s="19"/>
    </row>
    <row r="113" spans="1:4" s="3" customFormat="1" ht="15" customHeight="1" x14ac:dyDescent="0.25">
      <c r="A113" s="24">
        <v>2.6</v>
      </c>
      <c r="B113" s="23" t="s">
        <v>81</v>
      </c>
      <c r="C113" s="62">
        <f>+C114</f>
        <v>4874320</v>
      </c>
      <c r="D113" s="18"/>
    </row>
    <row r="114" spans="1:4" ht="15" customHeight="1" x14ac:dyDescent="0.25">
      <c r="A114" s="26" t="s">
        <v>80</v>
      </c>
      <c r="B114" s="25" t="s">
        <v>79</v>
      </c>
      <c r="C114" s="19">
        <f>SUM(C115:C117)</f>
        <v>4874320</v>
      </c>
      <c r="D114" s="19"/>
    </row>
    <row r="115" spans="1:4" x14ac:dyDescent="0.25">
      <c r="A115" s="28" t="s">
        <v>290</v>
      </c>
      <c r="B115" s="28" t="s">
        <v>78</v>
      </c>
      <c r="C115" s="32">
        <v>254320</v>
      </c>
      <c r="D115" s="19"/>
    </row>
    <row r="116" spans="1:4" x14ac:dyDescent="0.25">
      <c r="A116" s="28" t="s">
        <v>291</v>
      </c>
      <c r="B116" s="28" t="s">
        <v>77</v>
      </c>
      <c r="C116" s="32">
        <v>4600000</v>
      </c>
      <c r="D116" s="19"/>
    </row>
    <row r="117" spans="1:4" s="4" customFormat="1" x14ac:dyDescent="0.25">
      <c r="A117" s="28" t="s">
        <v>292</v>
      </c>
      <c r="B117" s="28" t="s">
        <v>76</v>
      </c>
      <c r="C117" s="32">
        <v>20000</v>
      </c>
      <c r="D117" s="19"/>
    </row>
    <row r="118" spans="1:4" ht="15" customHeight="1" x14ac:dyDescent="0.25">
      <c r="A118" s="26" t="s">
        <v>75</v>
      </c>
      <c r="B118" s="25" t="s">
        <v>74</v>
      </c>
      <c r="C118" s="19">
        <v>0</v>
      </c>
      <c r="D118" s="19"/>
    </row>
    <row r="119" spans="1:4" ht="15" customHeight="1" x14ac:dyDescent="0.25">
      <c r="A119" s="26" t="s">
        <v>73</v>
      </c>
      <c r="B119" s="25" t="s">
        <v>72</v>
      </c>
      <c r="C119" s="19">
        <v>0</v>
      </c>
      <c r="D119" s="19"/>
    </row>
    <row r="120" spans="1:4" ht="15" customHeight="1" x14ac:dyDescent="0.25">
      <c r="A120" s="26" t="s">
        <v>71</v>
      </c>
      <c r="B120" s="25" t="s">
        <v>70</v>
      </c>
      <c r="C120" s="19">
        <v>0</v>
      </c>
      <c r="D120" s="19"/>
    </row>
    <row r="121" spans="1:4" ht="15" customHeight="1" x14ac:dyDescent="0.25">
      <c r="A121" s="28" t="s">
        <v>69</v>
      </c>
      <c r="B121" s="28" t="s">
        <v>68</v>
      </c>
      <c r="C121" s="19">
        <v>0</v>
      </c>
      <c r="D121" s="19"/>
    </row>
    <row r="122" spans="1:4" ht="15" customHeight="1" x14ac:dyDescent="0.25">
      <c r="A122" s="26" t="s">
        <v>67</v>
      </c>
      <c r="B122" s="25" t="s">
        <v>66</v>
      </c>
      <c r="C122" s="19">
        <v>0</v>
      </c>
      <c r="D122" s="19"/>
    </row>
    <row r="123" spans="1:4" ht="15" customHeight="1" x14ac:dyDescent="0.25">
      <c r="A123" s="25" t="s">
        <v>65</v>
      </c>
      <c r="B123" s="25" t="s">
        <v>64</v>
      </c>
      <c r="C123" s="19">
        <v>0</v>
      </c>
      <c r="D123" s="19"/>
    </row>
    <row r="124" spans="1:4" ht="15" customHeight="1" x14ac:dyDescent="0.25">
      <c r="A124" s="26" t="s">
        <v>63</v>
      </c>
      <c r="B124" s="25" t="s">
        <v>62</v>
      </c>
      <c r="C124" s="19">
        <v>0</v>
      </c>
      <c r="D124" s="19"/>
    </row>
    <row r="125" spans="1:4" ht="15" customHeight="1" x14ac:dyDescent="0.25">
      <c r="A125" s="26" t="s">
        <v>61</v>
      </c>
      <c r="B125" s="25" t="s">
        <v>60</v>
      </c>
      <c r="C125" s="19">
        <v>0</v>
      </c>
      <c r="D125" s="19"/>
    </row>
    <row r="126" spans="1:4" ht="15" customHeight="1" x14ac:dyDescent="0.25">
      <c r="A126" s="26" t="s">
        <v>59</v>
      </c>
      <c r="B126" s="25" t="s">
        <v>58</v>
      </c>
      <c r="C126" s="19">
        <v>0</v>
      </c>
      <c r="D126" s="19"/>
    </row>
    <row r="127" spans="1:4" ht="15" customHeight="1" x14ac:dyDescent="0.25">
      <c r="A127" s="25" t="s">
        <v>57</v>
      </c>
      <c r="B127" s="25" t="s">
        <v>56</v>
      </c>
      <c r="C127" s="19">
        <v>0</v>
      </c>
      <c r="D127" s="19"/>
    </row>
    <row r="128" spans="1:4" ht="15" customHeight="1" x14ac:dyDescent="0.25">
      <c r="A128" s="26" t="s">
        <v>55</v>
      </c>
      <c r="B128" s="25" t="s">
        <v>54</v>
      </c>
      <c r="C128" s="19">
        <v>0</v>
      </c>
      <c r="D128" s="19"/>
    </row>
    <row r="129" spans="1:4" s="3" customFormat="1" ht="15" customHeight="1" x14ac:dyDescent="0.25">
      <c r="A129" s="24">
        <v>2.7</v>
      </c>
      <c r="B129" s="23" t="s">
        <v>53</v>
      </c>
      <c r="C129" s="22"/>
      <c r="D129" s="22"/>
    </row>
    <row r="130" spans="1:4" ht="15" customHeight="1" x14ac:dyDescent="0.25">
      <c r="A130" s="26" t="s">
        <v>52</v>
      </c>
      <c r="B130" s="25" t="s">
        <v>51</v>
      </c>
      <c r="C130" s="19">
        <v>0</v>
      </c>
      <c r="D130" s="19"/>
    </row>
    <row r="131" spans="1:4" ht="15" customHeight="1" x14ac:dyDescent="0.25">
      <c r="A131" s="26" t="s">
        <v>50</v>
      </c>
      <c r="B131" s="25" t="s">
        <v>49</v>
      </c>
      <c r="C131" s="19">
        <v>0</v>
      </c>
      <c r="D131" s="19"/>
    </row>
    <row r="132" spans="1:4" ht="15" customHeight="1" x14ac:dyDescent="0.25">
      <c r="A132" s="26" t="s">
        <v>48</v>
      </c>
      <c r="B132" s="25" t="s">
        <v>47</v>
      </c>
      <c r="C132" s="19">
        <v>0</v>
      </c>
      <c r="D132" s="19"/>
    </row>
    <row r="133" spans="1:4" ht="27.75" customHeight="1" x14ac:dyDescent="0.25">
      <c r="A133" s="26" t="s">
        <v>46</v>
      </c>
      <c r="B133" s="27" t="s">
        <v>45</v>
      </c>
      <c r="C133" s="19">
        <v>0</v>
      </c>
      <c r="D133" s="19"/>
    </row>
    <row r="134" spans="1:4" s="3" customFormat="1" ht="15" customHeight="1" x14ac:dyDescent="0.25">
      <c r="A134" s="24">
        <v>2.8</v>
      </c>
      <c r="B134" s="23" t="s">
        <v>44</v>
      </c>
      <c r="C134" s="22"/>
      <c r="D134" s="22"/>
    </row>
    <row r="135" spans="1:4" ht="15" customHeight="1" x14ac:dyDescent="0.25">
      <c r="A135" s="26" t="s">
        <v>43</v>
      </c>
      <c r="B135" s="25" t="s">
        <v>42</v>
      </c>
      <c r="C135" s="19">
        <v>0</v>
      </c>
      <c r="D135" s="19"/>
    </row>
    <row r="136" spans="1:4" ht="15" customHeight="1" x14ac:dyDescent="0.25">
      <c r="A136" s="26" t="s">
        <v>41</v>
      </c>
      <c r="B136" s="25" t="s">
        <v>40</v>
      </c>
      <c r="C136" s="19">
        <v>0</v>
      </c>
      <c r="D136" s="19"/>
    </row>
    <row r="137" spans="1:4" ht="15" customHeight="1" x14ac:dyDescent="0.25">
      <c r="A137" s="26" t="s">
        <v>39</v>
      </c>
      <c r="B137" s="25" t="s">
        <v>38</v>
      </c>
      <c r="C137" s="19">
        <v>0</v>
      </c>
      <c r="D137" s="19"/>
    </row>
    <row r="138" spans="1:4" ht="15" customHeight="1" x14ac:dyDescent="0.25">
      <c r="A138" s="26" t="s">
        <v>37</v>
      </c>
      <c r="B138" s="27" t="s">
        <v>36</v>
      </c>
      <c r="C138" s="19">
        <v>0</v>
      </c>
      <c r="D138" s="19"/>
    </row>
    <row r="139" spans="1:4" ht="15" customHeight="1" x14ac:dyDescent="0.25">
      <c r="A139" s="26" t="s">
        <v>35</v>
      </c>
      <c r="B139" s="27" t="s">
        <v>34</v>
      </c>
      <c r="C139" s="19">
        <v>0</v>
      </c>
      <c r="D139" s="19"/>
    </row>
    <row r="140" spans="1:4" s="3" customFormat="1" ht="15" customHeight="1" x14ac:dyDescent="0.25">
      <c r="A140" s="24">
        <v>2.9</v>
      </c>
      <c r="B140" s="23" t="s">
        <v>33</v>
      </c>
      <c r="C140" s="22"/>
      <c r="D140" s="22"/>
    </row>
    <row r="141" spans="1:4" ht="15" customHeight="1" x14ac:dyDescent="0.25">
      <c r="A141" s="26" t="s">
        <v>32</v>
      </c>
      <c r="B141" s="25" t="s">
        <v>31</v>
      </c>
      <c r="C141" s="19">
        <v>0</v>
      </c>
      <c r="D141" s="19"/>
    </row>
    <row r="142" spans="1:4" ht="15" customHeight="1" x14ac:dyDescent="0.25">
      <c r="A142" s="26" t="s">
        <v>30</v>
      </c>
      <c r="B142" s="25" t="s">
        <v>29</v>
      </c>
      <c r="C142" s="19">
        <v>0</v>
      </c>
      <c r="D142" s="19"/>
    </row>
    <row r="143" spans="1:4" ht="15" customHeight="1" x14ac:dyDescent="0.25">
      <c r="A143" s="26" t="s">
        <v>28</v>
      </c>
      <c r="B143" s="25" t="s">
        <v>27</v>
      </c>
      <c r="C143" s="19">
        <v>0</v>
      </c>
      <c r="D143" s="19"/>
    </row>
    <row r="144" spans="1:4" ht="15" customHeight="1" x14ac:dyDescent="0.25">
      <c r="A144" s="26" t="s">
        <v>26</v>
      </c>
      <c r="B144" s="25" t="s">
        <v>25</v>
      </c>
      <c r="C144" s="19">
        <v>0</v>
      </c>
      <c r="D144" s="19"/>
    </row>
    <row r="145" spans="1:4" ht="18" customHeight="1" x14ac:dyDescent="0.25">
      <c r="A145" s="17"/>
      <c r="B145" s="16" t="s">
        <v>24</v>
      </c>
      <c r="C145" s="63">
        <f>+C113+C61+C31+C8</f>
        <v>125561245</v>
      </c>
      <c r="D145" s="15"/>
    </row>
    <row r="146" spans="1:4" s="3" customFormat="1" ht="15" customHeight="1" x14ac:dyDescent="0.25">
      <c r="A146" s="24">
        <v>4</v>
      </c>
      <c r="B146" s="23" t="s">
        <v>23</v>
      </c>
      <c r="C146" s="22"/>
      <c r="D146" s="22"/>
    </row>
    <row r="147" spans="1:4" ht="15" customHeight="1" x14ac:dyDescent="0.25">
      <c r="A147" s="21">
        <v>4.0999999999999996</v>
      </c>
      <c r="B147" s="20" t="s">
        <v>22</v>
      </c>
      <c r="C147" s="19">
        <v>0</v>
      </c>
      <c r="D147" s="19"/>
    </row>
    <row r="148" spans="1:4" ht="15" customHeight="1" x14ac:dyDescent="0.25">
      <c r="A148" s="21" t="s">
        <v>21</v>
      </c>
      <c r="B148" s="20" t="s">
        <v>20</v>
      </c>
      <c r="C148" s="19">
        <v>0</v>
      </c>
      <c r="D148" s="19"/>
    </row>
    <row r="149" spans="1:4" ht="15" customHeight="1" x14ac:dyDescent="0.25">
      <c r="A149" s="21" t="s">
        <v>19</v>
      </c>
      <c r="B149" s="20" t="s">
        <v>18</v>
      </c>
      <c r="C149" s="19">
        <v>0</v>
      </c>
      <c r="D149" s="19"/>
    </row>
    <row r="150" spans="1:4" ht="15" customHeight="1" x14ac:dyDescent="0.25">
      <c r="A150" s="21">
        <v>4.2</v>
      </c>
      <c r="B150" s="20" t="s">
        <v>17</v>
      </c>
      <c r="C150" s="19">
        <v>0</v>
      </c>
      <c r="D150" s="19"/>
    </row>
    <row r="151" spans="1:4" ht="15" customHeight="1" x14ac:dyDescent="0.25">
      <c r="A151" s="21" t="s">
        <v>16</v>
      </c>
      <c r="B151" s="20" t="s">
        <v>15</v>
      </c>
      <c r="C151" s="19">
        <v>0</v>
      </c>
      <c r="D151" s="19"/>
    </row>
    <row r="152" spans="1:4" ht="15" customHeight="1" x14ac:dyDescent="0.25">
      <c r="A152" s="21" t="s">
        <v>14</v>
      </c>
      <c r="B152" s="20" t="s">
        <v>13</v>
      </c>
      <c r="C152" s="19">
        <v>0</v>
      </c>
      <c r="D152" s="19"/>
    </row>
    <row r="153" spans="1:4" ht="15" customHeight="1" x14ac:dyDescent="0.25">
      <c r="A153" s="21">
        <v>4.3</v>
      </c>
      <c r="B153" s="20" t="s">
        <v>12</v>
      </c>
      <c r="C153" s="19">
        <v>0</v>
      </c>
      <c r="D153" s="19"/>
    </row>
    <row r="154" spans="1:4" ht="15" customHeight="1" x14ac:dyDescent="0.25">
      <c r="A154" s="21" t="s">
        <v>11</v>
      </c>
      <c r="B154" s="20" t="s">
        <v>10</v>
      </c>
      <c r="C154" s="19">
        <v>0</v>
      </c>
      <c r="D154" s="19"/>
    </row>
    <row r="155" spans="1:4" ht="18" customHeight="1" x14ac:dyDescent="0.25">
      <c r="A155" s="17"/>
      <c r="B155" s="16" t="s">
        <v>9</v>
      </c>
      <c r="C155" s="15">
        <f>C147+C150+C153</f>
        <v>0</v>
      </c>
      <c r="D155" s="15"/>
    </row>
    <row r="156" spans="1:4" ht="13.5" customHeight="1" x14ac:dyDescent="0.25">
      <c r="A156" s="53"/>
      <c r="B156" s="53"/>
    </row>
    <row r="157" spans="1:4" ht="18" customHeight="1" x14ac:dyDescent="0.25">
      <c r="A157" s="17"/>
      <c r="B157" s="16" t="s">
        <v>8</v>
      </c>
      <c r="C157" s="63">
        <f>C145+C155</f>
        <v>125561245</v>
      </c>
      <c r="D157" s="15"/>
    </row>
    <row r="158" spans="1:4" x14ac:dyDescent="0.25">
      <c r="A158" s="54" t="s">
        <v>7</v>
      </c>
      <c r="B158" s="54"/>
      <c r="C158" s="54"/>
      <c r="D158" s="45"/>
    </row>
    <row r="159" spans="1:4" s="14" customFormat="1" ht="9" customHeight="1" x14ac:dyDescent="0.25">
      <c r="A159" s="1"/>
      <c r="B159" s="1"/>
      <c r="C159" s="1"/>
      <c r="D159" s="1"/>
    </row>
    <row r="160" spans="1:4" s="12" customFormat="1" ht="15.75" x14ac:dyDescent="0.25">
      <c r="A160" s="9" t="s">
        <v>6</v>
      </c>
      <c r="B160" s="9"/>
      <c r="C160" s="13"/>
      <c r="D160" s="13"/>
    </row>
    <row r="161" spans="1:4" ht="30.95" customHeight="1" x14ac:dyDescent="0.25">
      <c r="A161" s="11"/>
      <c r="B161" s="11"/>
      <c r="C161" s="10"/>
      <c r="D161" s="10"/>
    </row>
    <row r="162" spans="1:4" s="3" customFormat="1" ht="15.75" x14ac:dyDescent="0.25">
      <c r="A162" s="9" t="s">
        <v>5</v>
      </c>
      <c r="B162" s="9"/>
      <c r="C162" s="57" t="s">
        <v>293</v>
      </c>
      <c r="D162" s="57"/>
    </row>
    <row r="163" spans="1:4" ht="15.75" x14ac:dyDescent="0.25">
      <c r="A163" s="9" t="s">
        <v>4</v>
      </c>
      <c r="B163" s="9"/>
      <c r="C163" s="57" t="s">
        <v>294</v>
      </c>
      <c r="D163" s="57"/>
    </row>
    <row r="164" spans="1:4" ht="15.75" x14ac:dyDescent="0.25">
      <c r="A164" s="50" t="s">
        <v>3</v>
      </c>
      <c r="B164" s="50"/>
      <c r="C164" s="57" t="s">
        <v>3</v>
      </c>
      <c r="D164" s="57"/>
    </row>
    <row r="165" spans="1:4" ht="15.75" x14ac:dyDescent="0.25">
      <c r="A165" s="44"/>
      <c r="B165" s="44"/>
      <c r="C165" s="8"/>
      <c r="D165" s="8"/>
    </row>
    <row r="166" spans="1:4" ht="15.75" x14ac:dyDescent="0.25">
      <c r="A166" s="58" t="s">
        <v>295</v>
      </c>
      <c r="B166" s="58"/>
      <c r="C166" s="58"/>
      <c r="D166" s="58"/>
    </row>
    <row r="167" spans="1:4" ht="30.95" customHeight="1" x14ac:dyDescent="0.25">
      <c r="A167" s="59"/>
      <c r="B167" s="59"/>
      <c r="C167" s="59"/>
      <c r="D167" s="59"/>
    </row>
    <row r="168" spans="1:4" ht="15.75" x14ac:dyDescent="0.25">
      <c r="A168" s="58" t="s">
        <v>296</v>
      </c>
      <c r="B168" s="58"/>
      <c r="C168" s="58"/>
      <c r="D168" s="58"/>
    </row>
    <row r="169" spans="1:4" s="2" customFormat="1" ht="15.75" x14ac:dyDescent="0.25">
      <c r="A169" s="58" t="s">
        <v>297</v>
      </c>
      <c r="B169" s="58"/>
      <c r="C169" s="58"/>
      <c r="D169" s="58"/>
    </row>
    <row r="170" spans="1:4" s="3" customFormat="1" ht="15.75" x14ac:dyDescent="0.25">
      <c r="A170" s="58" t="s">
        <v>3</v>
      </c>
      <c r="B170" s="58"/>
      <c r="C170" s="58"/>
      <c r="D170" s="58"/>
    </row>
    <row r="171" spans="1:4" s="3" customFormat="1" x14ac:dyDescent="0.25">
      <c r="A171" s="1"/>
      <c r="B171" s="1"/>
      <c r="C171" s="1"/>
      <c r="D171" s="1"/>
    </row>
    <row r="172" spans="1:4" s="2" customFormat="1" x14ac:dyDescent="0.25">
      <c r="A172" s="48" t="s">
        <v>2</v>
      </c>
      <c r="B172" s="48"/>
      <c r="C172" s="48"/>
      <c r="D172" s="48"/>
    </row>
    <row r="173" spans="1:4" s="7" customFormat="1" x14ac:dyDescent="0.25">
      <c r="A173" s="49" t="s">
        <v>1</v>
      </c>
      <c r="B173" s="49"/>
      <c r="C173" s="49"/>
      <c r="D173" s="49"/>
    </row>
    <row r="174" spans="1:4" s="7" customFormat="1" x14ac:dyDescent="0.25">
      <c r="A174" s="60" t="s">
        <v>0</v>
      </c>
      <c r="B174" s="60"/>
      <c r="C174" s="60"/>
      <c r="D174" s="60"/>
    </row>
    <row r="175" spans="1:4" s="6" customFormat="1" x14ac:dyDescent="0.25">
      <c r="A175" s="60"/>
      <c r="B175" s="60"/>
      <c r="C175" s="60"/>
      <c r="D175" s="60"/>
    </row>
    <row r="176" spans="1:4" s="5" customFormat="1" x14ac:dyDescent="0.25">
      <c r="A176" s="60"/>
      <c r="B176" s="60"/>
      <c r="C176" s="60"/>
      <c r="D176" s="60"/>
    </row>
    <row r="177" spans="1:4" s="5" customFormat="1" x14ac:dyDescent="0.25">
      <c r="A177" s="60"/>
      <c r="B177" s="60"/>
      <c r="C177" s="60"/>
      <c r="D177" s="60"/>
    </row>
    <row r="178" spans="1:4" s="3" customFormat="1" x14ac:dyDescent="0.25">
      <c r="A178" s="1"/>
      <c r="B178" s="1"/>
      <c r="C178" s="1"/>
      <c r="D178" s="1"/>
    </row>
    <row r="182" spans="1:4" s="2" customFormat="1" x14ac:dyDescent="0.25">
      <c r="A182" s="1"/>
      <c r="B182" s="1"/>
      <c r="C182" s="1"/>
      <c r="D182" s="1"/>
    </row>
    <row r="188" spans="1:4" s="2" customFormat="1" x14ac:dyDescent="0.25">
      <c r="A188" s="1"/>
      <c r="B188" s="1"/>
      <c r="C188" s="1"/>
      <c r="D188" s="1"/>
    </row>
    <row r="189" spans="1:4" s="3" customFormat="1" x14ac:dyDescent="0.25">
      <c r="A189" s="1"/>
      <c r="B189" s="1"/>
      <c r="C189" s="1"/>
      <c r="D189" s="1"/>
    </row>
    <row r="190" spans="1:4" s="2" customFormat="1" x14ac:dyDescent="0.25">
      <c r="A190" s="1"/>
      <c r="B190" s="1"/>
      <c r="C190" s="1"/>
      <c r="D190" s="1"/>
    </row>
    <row r="191" spans="1:4" s="3" customFormat="1" x14ac:dyDescent="0.25">
      <c r="A191" s="1"/>
      <c r="B191" s="1"/>
      <c r="C191" s="1"/>
      <c r="D191" s="1"/>
    </row>
    <row r="192" spans="1:4" s="3" customFormat="1" x14ac:dyDescent="0.25">
      <c r="A192" s="1"/>
      <c r="B192" s="1"/>
      <c r="C192" s="1"/>
      <c r="D192" s="1"/>
    </row>
    <row r="193" spans="1:4" s="2" customFormat="1" x14ac:dyDescent="0.25">
      <c r="A193" s="1"/>
      <c r="B193" s="1"/>
      <c r="C193" s="1"/>
      <c r="D193" s="1"/>
    </row>
    <row r="200" spans="1:4" s="4" customFormat="1" x14ac:dyDescent="0.25">
      <c r="A200" s="1"/>
      <c r="B200" s="1"/>
      <c r="C200" s="1"/>
      <c r="D200" s="1"/>
    </row>
    <row r="201" spans="1:4" s="2" customFormat="1" x14ac:dyDescent="0.25">
      <c r="A201" s="1"/>
      <c r="B201" s="1"/>
      <c r="C201" s="1"/>
      <c r="D201" s="1"/>
    </row>
    <row r="202" spans="1:4" s="3" customFormat="1" x14ac:dyDescent="0.25">
      <c r="A202" s="1"/>
      <c r="B202" s="1"/>
      <c r="C202" s="1"/>
      <c r="D202" s="1"/>
    </row>
    <row r="207" spans="1:4" s="2" customFormat="1" x14ac:dyDescent="0.25">
      <c r="A207" s="1"/>
      <c r="B207" s="1"/>
      <c r="C207" s="1"/>
      <c r="D207" s="1"/>
    </row>
  </sheetData>
  <mergeCells count="19">
    <mergeCell ref="A174:D177"/>
    <mergeCell ref="A5:D5"/>
    <mergeCell ref="A6:B6"/>
    <mergeCell ref="A2:D2"/>
    <mergeCell ref="A3:D3"/>
    <mergeCell ref="A4:D4"/>
    <mergeCell ref="A164:B164"/>
    <mergeCell ref="A7:B7"/>
    <mergeCell ref="A156:B156"/>
    <mergeCell ref="A158:C158"/>
    <mergeCell ref="C162:D162"/>
    <mergeCell ref="C163:D163"/>
    <mergeCell ref="C164:D164"/>
    <mergeCell ref="A166:D166"/>
    <mergeCell ref="A168:D168"/>
    <mergeCell ref="A169:D169"/>
    <mergeCell ref="A170:D170"/>
    <mergeCell ref="A172:D172"/>
    <mergeCell ref="A173:D173"/>
  </mergeCells>
  <printOptions horizontalCentered="1"/>
  <pageMargins left="0.2" right="0.2" top="1.25" bottom="0.25" header="0.12" footer="0.11"/>
  <pageSetup scale="85" orientation="portrait" r:id="rId1"/>
  <headerFooter>
    <oddHeader xml:space="preserve">&amp;C&amp;G
</oddHeader>
    <oddFooter>&amp;R&amp;"Gotham,Book"&amp;9&amp;P / &amp;N</oddFooter>
  </headerFooter>
  <rowBreaks count="3" manualBreakCount="3">
    <brk id="54" max="3" man="1"/>
    <brk id="99" max="3" man="1"/>
    <brk id="139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Programación Presupuesto 2025</vt:lpstr>
      <vt:lpstr>'Programación Presupuesto 2025'!Área_de_impresión</vt:lpstr>
      <vt:lpstr>'Programación 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2025-02-07T17:34:47Z</cp:lastPrinted>
  <dcterms:created xsi:type="dcterms:W3CDTF">2024-12-10T17:54:34Z</dcterms:created>
  <dcterms:modified xsi:type="dcterms:W3CDTF">2025-02-07T17:34:48Z</dcterms:modified>
</cp:coreProperties>
</file>