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5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D51" i="1" l="1"/>
  <c r="D50" i="1"/>
  <c r="D45" i="1"/>
  <c r="D43" i="1"/>
  <c r="D41" i="1"/>
  <c r="D36" i="1" s="1"/>
  <c r="D39" i="1"/>
  <c r="D37" i="1"/>
  <c r="D20" i="1"/>
  <c r="D33" i="1"/>
  <c r="D31" i="1"/>
  <c r="D29" i="1"/>
  <c r="D28" i="1"/>
  <c r="D21" i="1"/>
  <c r="D10" i="1"/>
  <c r="D17" i="1"/>
  <c r="C59" i="1" l="1"/>
  <c r="C56" i="1" s="1"/>
  <c r="C51" i="1"/>
  <c r="C50" i="1" s="1"/>
  <c r="C43" i="1"/>
  <c r="C41" i="1"/>
  <c r="N128" i="1"/>
  <c r="M128" i="1"/>
  <c r="L128" i="1"/>
  <c r="K128" i="1"/>
  <c r="J128" i="1"/>
  <c r="I128" i="1"/>
  <c r="H128" i="1"/>
  <c r="G128" i="1"/>
  <c r="F128" i="1"/>
  <c r="E128" i="1"/>
  <c r="N79" i="1"/>
  <c r="M79" i="1"/>
  <c r="L79" i="1"/>
  <c r="K79" i="1"/>
  <c r="J79" i="1"/>
  <c r="I79" i="1"/>
  <c r="H79" i="1"/>
  <c r="G79" i="1"/>
  <c r="F79" i="1"/>
  <c r="E79" i="1"/>
  <c r="N35" i="1"/>
  <c r="M35" i="1"/>
  <c r="L35" i="1"/>
  <c r="K35" i="1"/>
  <c r="J35" i="1"/>
  <c r="I35" i="1"/>
  <c r="H35" i="1"/>
  <c r="G35" i="1"/>
  <c r="F35" i="1"/>
  <c r="E35" i="1"/>
  <c r="N9" i="1"/>
  <c r="N8" i="1" s="1"/>
  <c r="M9" i="1"/>
  <c r="L9" i="1"/>
  <c r="K9" i="1"/>
  <c r="J9" i="1"/>
  <c r="I9" i="1"/>
  <c r="H9" i="1"/>
  <c r="G9" i="1"/>
  <c r="F9" i="1"/>
  <c r="E9" i="1"/>
  <c r="J8" i="1" l="1"/>
  <c r="C36" i="1"/>
  <c r="K8" i="1"/>
  <c r="E8" i="1"/>
  <c r="H8" i="1"/>
  <c r="I8" i="1"/>
  <c r="F8" i="1"/>
  <c r="L8" i="1"/>
  <c r="G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<sst xmlns="http://schemas.openxmlformats.org/spreadsheetml/2006/main" count="286" uniqueCount="259">
  <si>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</si>
  <si>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</si>
  <si>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</si>
  <si>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</si>
  <si>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</si>
  <si>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</si>
  <si>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</si>
  <si>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</si>
  <si>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</si>
  <si>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</si>
  <si>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</si>
  <si>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</si>
  <si>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</si>
  <si>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</si>
  <si>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</si>
  <si>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</si>
  <si>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</si>
  <si>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</si>
  <si>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</si>
  <si>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</si>
  <si>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</si>
  <si>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</si>
  <si>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</si>
  <si>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</si>
  <si>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</si>
  <si>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</si>
  <si>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</si>
  <si>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</si>
  <si>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</si>
  <si>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</si>
  <si>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</si>
  <si>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</si>
  <si>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</si>
  <si>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</si>
  <si>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</si>
  <si>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</si>
  <si>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</si>
  <si>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</si>
  <si>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</si>
  <si>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</si>
  <si>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</si>
  <si>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</si>
  <si>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</si>
  <si>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</si>
  <si>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</si>
  <si>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</si>
  <si>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</si>
  <si>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</si>
  <si>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</si>
  <si>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</si>
  <si>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</si>
  <si>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</si>
  <si>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</si>
  <si>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</si>
  <si>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</si>
  <si>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</si>
  <si>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</si>
  <si>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</si>
  <si>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</si>
  <si>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</si>
  <si>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</si>
  <si>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</si>
  <si>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</si>
  <si>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</si>
  <si>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</si>
  <si>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</si>
  <si>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</si>
  <si>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</si>
  <si>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</si>
  <si>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</si>
  <si>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</si>
  <si>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</si>
  <si>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</si>
  <si>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</si>
  <si>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</si>
  <si>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</si>
  <si>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</si>
  <si>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</si>
  <si>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</si>
  <si>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</si>
  <si>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</si>
  <si>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</si>
  <si>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</si>
  <si>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</si>
  <si>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</si>
  <si>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</si>
  <si>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</si>
  <si>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</si>
  <si>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</si>
  <si>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</si>
  <si>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</si>
  <si>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</si>
  <si>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</si>
  <si>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</si>
  <si>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</si>
  <si>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</si>
  <si>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</si>
  <si>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</si>
  <si>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</si>
  <si>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</si>
  <si>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</si>
  <si>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</si>
  <si>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</si>
  <si>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</si>
  <si>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</si>
  <si>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</si>
  <si>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</si>
  <si>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</si>
  <si>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</si>
  <si>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</si>
  <si>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</si>
  <si>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</si>
  <si>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</si>
  <si>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</si>
  <si>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</si>
  <si>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</si>
  <si>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</si>
  <si>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</si>
  <si>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</si>
  <si>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</si>
  <si>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</si>
  <si>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</si>
  <si>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</si>
  <si>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</si>
  <si>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</si>
  <si>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</si>
  <si>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</si>
  <si>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</si>
  <si>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</si>
  <si>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</si>
  <si>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</si>
  <si>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</si>
  <si>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</si>
  <si>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</si>
  <si>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</si>
  <si>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</si>
  <si>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</si>
  <si>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</si>
  <si>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</si>
  <si>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</si>
  <si>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</si>
  <si>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</si>
  <si>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</si>
  <si>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</si>
  <si>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</si>
  <si>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</si>
  <si>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</si>
  <si>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</si>
  <si>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</si>
  <si>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</si>
  <si>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</si>
  <si>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</si>
  <si>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</si>
  <si>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</si>
  <si>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</si>
  <si>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</si>
  <si>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</si>
  <si>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</si>
  <si>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</si>
  <si>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</si>
  <si>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</si>
  <si>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</si>
  <si>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</si>
  <si>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</si>
  <si>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</si>
  <si>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</si>
  <si>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</si>
  <si>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</si>
  <si>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</si>
  <si>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</si>
  <si>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</si>
  <si>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</si>
  <si>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</si>
  <si>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</si>
  <si>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</si>
  <si>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</si>
  <si>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</si>
  <si>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</si>
  <si>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</si>
  <si>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</si>
  <si>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</si>
  <si>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</si>
  <si>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</si>
  <si>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</si>
  <si>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</si>
  <si>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</si>
  <si>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</si>
  <si>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</si>
  <si>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</si>
  <si>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</si>
  <si>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</si>
  <si>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</si>
  <si>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</si>
  <si>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</si>
  <si>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</si>
  <si>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</si>
  <si>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</si>
  <si>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</si>
  <si>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</si>
  <si>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</si>
  <si>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</si>
  <si>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</si>
  <si>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</si>
  <si>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</si>
  <si>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</si>
  <si>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</si>
  <si>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</si>
  <si>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</si>
  <si>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</si>
  <si>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</si>
  <si>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</si>
  <si>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</si>
  <si>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</si>
  <si>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</si>
  <si>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</si>
  <si>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</si>
  <si>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</si>
  <si>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</si>
  <si>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</si>
  <si>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</si>
  <si>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</si>
  <si>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</si>
  <si>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</si>
  <si>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</si>
  <si>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</si>
  <si>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</si>
  <si>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</si>
  <si>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</si>
  <si>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</si>
  <si>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</si>
  <si>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</si>
  <si>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</si>
  <si>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</si>
  <si>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</si>
  <si>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</si>
  <si>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</si>
  <si>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</si>
  <si>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</si>
  <si>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</si>
  <si>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</si>
  <si>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</si>
  <si>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</si>
  <si>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</si>
  <si>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</si>
  <si>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</si>
  <si>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</si>
  <si>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</si>
  <si>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</si>
  <si>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</si>
  <si>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</si>
  <si>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</si>
  <si>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</si>
  <si>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</si>
  <si>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</si>
  <si>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</si>
  <si>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</si>
  <si>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</si>
  <si>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</si>
  <si>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31/01/2025 23:59
null : Aprobado + Temporal
Preconfiguración : -
Perí-odo : 2025
Institucional : N
Partida Libre : 5191.01.0001
Presupuestado : S
Titulo Reporte : Ejecucion Mensual
Fecha : 01/01/2025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</si>
</sst>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topLeftCell="A126" zoomScale="130" zoomScaleNormal="130" workbookViewId="0">
      <selection activeCell="D53" sqref="D53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2" t="s">
        <v>237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8.75" x14ac:dyDescent="0.2">
      <c r="A2" s="22" t="s">
        <v>257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18" t="s">
        <v>1</v>
      </c>
      <c r="B7" s="1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3" t="s">
        <v>15</v>
      </c>
      <c r="B8" s="23"/>
      <c r="C8" s="13">
        <f>+C9+C35+C79+C128</f>
        <v>408630.26</v>
      </c>
      <c r="D8" s="13">
        <f>+D9+D35+D79+D128</f>
        <v>13193179.48</v>
      </c>
      <c r="E8" s="13">
        <f>+E9+E35+E79+E128</f>
        <v>0</v>
      </c>
      <c r="F8" s="13">
        <f>+F9+F35+F79+F128</f>
        <v>0</v>
      </c>
      <c r="G8" s="13">
        <f>+G9+G35+G79+G128</f>
        <v>0</v>
      </c>
      <c r="H8" s="13">
        <f>+H9+H35+H79+H128</f>
        <v>0</v>
      </c>
      <c r="I8" s="13">
        <f>+I9+I35+I79+I128</f>
        <v>0</v>
      </c>
      <c r="J8" s="13">
        <f>+J9+J35+J79+J128</f>
        <v>0</v>
      </c>
      <c r="K8" s="13">
        <f>+K9+K35+K79+K128</f>
        <v>0</v>
      </c>
      <c r="L8" s="13">
        <f>+L9+L35+L79+L128</f>
        <v>0</v>
      </c>
      <c r="M8" s="13">
        <f>+M9+M35+M79+M128</f>
        <v>0</v>
      </c>
      <c r="N8" s="13">
        <f>+N9+N35+N79+N128</f>
        <v>0</v>
      </c>
      <c r="O8" s="13">
        <f>SUM(C8:N8)</f>
        <v>13601809.74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>+C10+C20+C28</f>
        <v>0</v>
      </c>
      <c r="D9" s="4">
        <f>+D10+D20+D28</f>
        <v>13055412.84</v>
      </c>
      <c r="E9" s="4">
        <f>+E10+E20+E28</f>
        <v>0</v>
      </c>
      <c r="F9" s="4">
        <f>+F10+F20+F28</f>
        <v>0</v>
      </c>
      <c r="G9" s="4">
        <f>+G10+G20+G28</f>
        <v>0</v>
      </c>
      <c r="H9" s="4">
        <f>+H10+H20+H28</f>
        <v>0</v>
      </c>
      <c r="I9" s="4">
        <f>+I10+I20+I28</f>
        <v>0</v>
      </c>
      <c r="J9" s="4">
        <f>+J10+J20+J28</f>
        <v>0</v>
      </c>
      <c r="K9" s="4">
        <f>+K10+K20+K28</f>
        <v>0</v>
      </c>
      <c r="L9" s="4">
        <f>+L10+L20+L28</f>
        <v>0</v>
      </c>
      <c r="M9" s="4">
        <f>+M10+M20+M28</f>
        <v>0</v>
      </c>
      <c r="N9" s="4">
        <f>+N10+N20+N28</f>
        <v>0</v>
      </c>
      <c r="O9" s="4">
        <f>SUM(C9:N9)</f>
        <v>13055412.84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24">
        <f>+D11+D13+D15+D17</f>
        <v>8587888.0399999991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8587888.0399999991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5745200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0">SUM(C12:N12)</f>
        <v>5745200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0"/>
        <v>2655000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0"/>
        <v>2655000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0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0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0"/>
        <v>187688.04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0"/>
        <v>160000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0"/>
        <v>27688.04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6">
        <f>D21</f>
        <v>3192000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0"/>
        <v>3192000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0"/>
        <v>3192000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0"/>
        <v>1358000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0"/>
        <v>1834000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0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0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0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0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0"/>
        <v>1275524.8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0"/>
        <v>592529.02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0"/>
        <v>592529.02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0"/>
        <v>596414.28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0"/>
        <v>596414.28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0"/>
        <v>86581.5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0"/>
        <v>86581.5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1">+C36+C47+C50+C53+C56+C61+C67+C74</f>
        <v>408630.26</v>
      </c>
      <c r="D35" s="4">
        <f t="shared" si="1"/>
        <v>137766.64000000001</v>
      </c>
      <c r="E35" s="4">
        <f t="shared" ref="E35" si="2">+E36+E47+E50+E53+E56+E61+E67+E74</f>
        <v>0</v>
      </c>
      <c r="F35" s="4">
        <f t="shared" ref="F35" si="3">+F36+F47+F50+F53+F56+F61+F67+F74</f>
        <v>0</v>
      </c>
      <c r="G35" s="4">
        <f t="shared" ref="G35" si="4">+G36+G47+G50+G53+G56+G61+G67+G74</f>
        <v>0</v>
      </c>
      <c r="H35" s="4">
        <f t="shared" ref="H35" si="5">+H36+H47+H50+H53+H56+H61+H67+H74</f>
        <v>0</v>
      </c>
      <c r="I35" s="4">
        <f t="shared" ref="I35" si="6">+I36+I47+I50+I53+I56+I61+I67+I74</f>
        <v>0</v>
      </c>
      <c r="J35" s="4">
        <f t="shared" ref="J35" si="7">+J36+J47+J50+J53+J56+J61+J67+J74</f>
        <v>0</v>
      </c>
      <c r="K35" s="4">
        <f t="shared" ref="K35" si="8">+K36+K47+K50+K53+K56+K61+K67+K74</f>
        <v>0</v>
      </c>
      <c r="L35" s="4">
        <f t="shared" ref="L35" si="9">+L36+L47+L50+L53+L56+L61+L67+L74</f>
        <v>0</v>
      </c>
      <c r="M35" s="4">
        <f t="shared" ref="M35" si="10">+M36+M47+M50+M53+M56+M61+M67+M74</f>
        <v>0</v>
      </c>
      <c r="N35" s="4">
        <f t="shared" ref="N35" si="11">+N36+N47+N50+N53+N56+N61+N67+N74</f>
        <v>0</v>
      </c>
      <c r="O35" s="4">
        <f>SUM(C35:N35)</f>
        <v>546396.9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2">SUM(C36:N36)</f>
        <v>308509.40000000002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2"/>
        <v>203879.9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2"/>
        <v>203879.9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2"/>
        <v>9940.7000000000007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2"/>
        <v>9940.7000000000007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2"/>
        <v>92670.8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2"/>
        <v>92670.8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2"/>
        <v>1002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2"/>
        <v>1002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2"/>
        <v>1016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2"/>
        <v>1016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2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2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2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2"/>
        <v>237887.5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2"/>
        <v>237887.5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2"/>
        <v>237887.5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2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2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2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2"/>
        <v>0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2"/>
        <v>0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2"/>
        <v>0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2"/>
        <v>0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2"/>
        <v>0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2"/>
        <v>0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2"/>
        <v>0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2"/>
        <v>0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2"/>
        <v>0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2"/>
        <v>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2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2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2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2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3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2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2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2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2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2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2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2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4">+C80+C85+C92+C99+C102+C107+C115</f>
        <v>0</v>
      </c>
      <c r="D79" s="4">
        <f t="shared" si="14"/>
        <v>0</v>
      </c>
      <c r="E79" s="4">
        <f t="shared" ref="E79:N79" si="15">+E80+E85+E92+E99+E102+E107+E115</f>
        <v>0</v>
      </c>
      <c r="F79" s="4">
        <f t="shared" si="15"/>
        <v>0</v>
      </c>
      <c r="G79" s="4">
        <f t="shared" si="15"/>
        <v>0</v>
      </c>
      <c r="H79" s="4">
        <f t="shared" si="15"/>
        <v>0</v>
      </c>
      <c r="I79" s="4">
        <f t="shared" si="15"/>
        <v>0</v>
      </c>
      <c r="J79" s="4">
        <f t="shared" si="15"/>
        <v>0</v>
      </c>
      <c r="K79" s="4">
        <f t="shared" si="15"/>
        <v>0</v>
      </c>
      <c r="L79" s="4">
        <f t="shared" si="15"/>
        <v>0</v>
      </c>
      <c r="M79" s="4">
        <f t="shared" si="15"/>
        <v>0</v>
      </c>
      <c r="N79" s="4">
        <f t="shared" si="15"/>
        <v>0</v>
      </c>
      <c r="O79" s="4">
        <f>SUM(C79:N79)</f>
        <v>0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2"/>
        <v>0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2"/>
        <v>0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2"/>
        <v>0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2"/>
        <v>0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2"/>
        <v>0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2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2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2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2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2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2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2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2"/>
        <v>0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2"/>
        <v>0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2"/>
        <v>0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2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6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6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6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6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6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6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6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6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6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6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6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6"/>
        <v>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6"/>
        <v>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6"/>
        <v>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6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6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6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6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6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6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6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6"/>
        <v>0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6"/>
        <v>0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6"/>
        <v>0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6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6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7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7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6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18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6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19">+C129+C136+C141</f>
        <v>0</v>
      </c>
      <c r="D128" s="4">
        <f t="shared" si="19"/>
        <v>0</v>
      </c>
      <c r="E128" s="4">
        <f t="shared" ref="E128:N128" si="20">+E129+E136+E141</f>
        <v>0</v>
      </c>
      <c r="F128" s="4">
        <f t="shared" si="20"/>
        <v>0</v>
      </c>
      <c r="G128" s="4">
        <f t="shared" si="20"/>
        <v>0</v>
      </c>
      <c r="H128" s="4">
        <f t="shared" si="20"/>
        <v>0</v>
      </c>
      <c r="I128" s="4">
        <f t="shared" si="20"/>
        <v>0</v>
      </c>
      <c r="J128" s="4">
        <f t="shared" si="20"/>
        <v>0</v>
      </c>
      <c r="K128" s="4">
        <f t="shared" si="20"/>
        <v>0</v>
      </c>
      <c r="L128" s="4">
        <f t="shared" si="20"/>
        <v>0</v>
      </c>
      <c r="M128" s="4">
        <f t="shared" si="20"/>
        <v>0</v>
      </c>
      <c r="N128" s="4">
        <f t="shared" si="20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6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6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6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6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6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6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6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6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6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6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6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6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6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6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6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0" t="s">
        <v>258</v>
      </c>
      <c r="B146" s="21"/>
      <c r="C146" s="21"/>
      <c r="D146" s="21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2025-03-19T01:38:13Z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